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da\Desktop\ZAVRŠNI 2025\"/>
    </mc:Choice>
  </mc:AlternateContent>
  <xr:revisionPtr revIDLastSave="0" documentId="13_ncr:1_{88B71BC6-5A50-4BFD-9B5C-B1651E882E3F}" xr6:coauthVersionLast="47" xr6:coauthVersionMax="47" xr10:uidLastSave="{00000000-0000-0000-0000-000000000000}"/>
  <bookViews>
    <workbookView xWindow="-108" yWindow="-108" windowWidth="23256" windowHeight="1245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H406" i="68" s="1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D374" i="68" s="1"/>
  <c r="D371" i="68" s="1"/>
  <c r="H371" i="68" s="1"/>
  <c r="J371" i="68" s="1"/>
  <c r="G374" i="68"/>
  <c r="G373" i="68"/>
  <c r="G372" i="68" s="1"/>
  <c r="G371" i="68" s="1"/>
  <c r="F373" i="68"/>
  <c r="F372" i="68" s="1"/>
  <c r="F371" i="68" s="1"/>
  <c r="E373" i="68"/>
  <c r="I373" i="68" s="1"/>
  <c r="I372" i="68" s="1"/>
  <c r="D373" i="68"/>
  <c r="H373" i="68" s="1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E347" i="68"/>
  <c r="D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D338" i="68" s="1"/>
  <c r="G338" i="68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H321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H312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H300" i="68" s="1"/>
  <c r="G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H289" i="68" s="1"/>
  <c r="F288" i="68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D281" i="68" s="1"/>
  <c r="G281" i="68"/>
  <c r="E281" i="68"/>
  <c r="G280" i="68"/>
  <c r="F280" i="68"/>
  <c r="F279" i="68" s="1"/>
  <c r="E280" i="68"/>
  <c r="I280" i="68" s="1"/>
  <c r="I279" i="68" s="1"/>
  <c r="D280" i="68"/>
  <c r="H280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I274" i="68" s="1"/>
  <c r="D276" i="68"/>
  <c r="H276" i="68" s="1"/>
  <c r="G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E266" i="68" s="1"/>
  <c r="D267" i="68"/>
  <c r="H267" i="68" s="1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F245" i="68" s="1"/>
  <c r="E262" i="68"/>
  <c r="I262" i="68" s="1"/>
  <c r="I261" i="68" s="1"/>
  <c r="D262" i="68"/>
  <c r="D261" i="68" s="1"/>
  <c r="G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H255" i="68" s="1"/>
  <c r="G254" i="68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D246" i="68" s="1"/>
  <c r="D245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E239" i="68"/>
  <c r="D239" i="68"/>
  <c r="G238" i="68"/>
  <c r="G237" i="68" s="1"/>
  <c r="F238" i="68"/>
  <c r="F237" i="68" s="1"/>
  <c r="E238" i="68"/>
  <c r="D238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D201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D189" i="68" s="1"/>
  <c r="D188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F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D154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H156" i="68" s="1"/>
  <c r="G155" i="68"/>
  <c r="E155" i="68"/>
  <c r="E154" i="68" s="1"/>
  <c r="D155" i="68"/>
  <c r="G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G149" i="68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G94" i="68" s="1"/>
  <c r="F109" i="68"/>
  <c r="F108" i="68" s="1"/>
  <c r="F94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F56" i="68" s="1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G56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E53" i="68"/>
  <c r="I53" i="68" s="1"/>
  <c r="I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D46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G19" i="68" s="1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H9" i="68" s="1"/>
  <c r="G8" i="68"/>
  <c r="G7" i="68" s="1"/>
  <c r="G6" i="68" s="1"/>
  <c r="F8" i="68"/>
  <c r="D8" i="68"/>
  <c r="D7" i="68" s="1"/>
  <c r="F7" i="68"/>
  <c r="F6" i="68" s="1"/>
  <c r="E352" i="68" l="1"/>
  <c r="I352" i="68"/>
  <c r="I320" i="68"/>
  <c r="D122" i="51"/>
  <c r="E20" i="68"/>
  <c r="D6" i="51"/>
  <c r="I57" i="68"/>
  <c r="E44" i="51"/>
  <c r="E14" i="68"/>
  <c r="I14" i="68"/>
  <c r="J12" i="68"/>
  <c r="H11" i="68"/>
  <c r="J11" i="68" s="1"/>
  <c r="J15" i="68"/>
  <c r="H14" i="68"/>
  <c r="J14" i="68" s="1"/>
  <c r="J21" i="68"/>
  <c r="H20" i="68"/>
  <c r="J31" i="68"/>
  <c r="H30" i="68"/>
  <c r="J30" i="68" s="1"/>
  <c r="J41" i="68"/>
  <c r="H40" i="68"/>
  <c r="J40" i="68" s="1"/>
  <c r="J36" i="68"/>
  <c r="H35" i="68"/>
  <c r="J35" i="68" s="1"/>
  <c r="J58" i="68"/>
  <c r="H57" i="68"/>
  <c r="E7" i="68"/>
  <c r="H46" i="68"/>
  <c r="J47" i="68"/>
  <c r="J9" i="68"/>
  <c r="H8" i="68"/>
  <c r="H25" i="68"/>
  <c r="J25" i="68" s="1"/>
  <c r="J26" i="68"/>
  <c r="J53" i="68"/>
  <c r="H52" i="68"/>
  <c r="J52" i="68" s="1"/>
  <c r="H62" i="68"/>
  <c r="J62" i="68" s="1"/>
  <c r="J63" i="68"/>
  <c r="I9" i="68"/>
  <c r="I8" i="68" s="1"/>
  <c r="D20" i="68"/>
  <c r="D19" i="68" s="1"/>
  <c r="D6" i="68" s="1"/>
  <c r="E25" i="68"/>
  <c r="E19" i="68" s="1"/>
  <c r="D40" i="68"/>
  <c r="D39" i="68" s="1"/>
  <c r="H39" i="68" s="1"/>
  <c r="J39" i="68" s="1"/>
  <c r="E46" i="68"/>
  <c r="D57" i="68"/>
  <c r="D56" i="68" s="1"/>
  <c r="E62" i="68"/>
  <c r="H81" i="68"/>
  <c r="J81" i="68" s="1"/>
  <c r="J82" i="68"/>
  <c r="J109" i="68"/>
  <c r="H108" i="68"/>
  <c r="J108" i="68" s="1"/>
  <c r="E122" i="68"/>
  <c r="J229" i="68"/>
  <c r="H228" i="68"/>
  <c r="J228" i="68" s="1"/>
  <c r="I12" i="68"/>
  <c r="I11" i="68" s="1"/>
  <c r="D35" i="68"/>
  <c r="E40" i="68"/>
  <c r="E39" i="68" s="1"/>
  <c r="I39" i="68" s="1"/>
  <c r="D52" i="68"/>
  <c r="D45" i="68" s="1"/>
  <c r="E57" i="68"/>
  <c r="E56" i="68" s="1"/>
  <c r="D122" i="68"/>
  <c r="J171" i="68"/>
  <c r="H170" i="68"/>
  <c r="J170" i="68" s="1"/>
  <c r="J221" i="68"/>
  <c r="H220" i="68"/>
  <c r="J220" i="68" s="1"/>
  <c r="D30" i="68"/>
  <c r="E35" i="68"/>
  <c r="E52" i="68"/>
  <c r="J96" i="68"/>
  <c r="H95" i="68"/>
  <c r="J101" i="68"/>
  <c r="H100" i="68"/>
  <c r="J100" i="68" s="1"/>
  <c r="J156" i="68"/>
  <c r="H155" i="68"/>
  <c r="F165" i="68"/>
  <c r="F44" i="68" s="1"/>
  <c r="G165" i="68"/>
  <c r="G44" i="68" s="1"/>
  <c r="F188" i="68"/>
  <c r="F187" i="68" s="1"/>
  <c r="J124" i="68"/>
  <c r="H123" i="68"/>
  <c r="J130" i="68"/>
  <c r="J167" i="68"/>
  <c r="H166" i="68"/>
  <c r="J207" i="68"/>
  <c r="H206" i="68"/>
  <c r="J206" i="68" s="1"/>
  <c r="J235" i="68"/>
  <c r="H234" i="68"/>
  <c r="H176" i="68"/>
  <c r="E181" i="68"/>
  <c r="E165" i="68" s="1"/>
  <c r="E189" i="68"/>
  <c r="E193" i="68"/>
  <c r="E201" i="68"/>
  <c r="H216" i="68"/>
  <c r="D220" i="68"/>
  <c r="D200" i="68" s="1"/>
  <c r="D187" i="68" s="1"/>
  <c r="E225" i="68"/>
  <c r="D228" i="68"/>
  <c r="I229" i="68"/>
  <c r="I228" i="68" s="1"/>
  <c r="D237" i="68"/>
  <c r="H238" i="68"/>
  <c r="G245" i="68"/>
  <c r="G274" i="68"/>
  <c r="F287" i="68"/>
  <c r="G287" i="68"/>
  <c r="J312" i="68"/>
  <c r="H311" i="68"/>
  <c r="J311" i="68" s="1"/>
  <c r="H71" i="68"/>
  <c r="H87" i="68"/>
  <c r="I96" i="68"/>
  <c r="I95" i="68" s="1"/>
  <c r="I94" i="68" s="1"/>
  <c r="H115" i="68"/>
  <c r="I124" i="68"/>
  <c r="I123" i="68" s="1"/>
  <c r="H127" i="68"/>
  <c r="H131" i="68"/>
  <c r="J131" i="68" s="1"/>
  <c r="H135" i="68"/>
  <c r="H139" i="68"/>
  <c r="H143" i="68"/>
  <c r="H147" i="68"/>
  <c r="E220" i="68"/>
  <c r="I238" i="68"/>
  <c r="I237" i="68" s="1"/>
  <c r="J276" i="68"/>
  <c r="H275" i="68"/>
  <c r="H288" i="68"/>
  <c r="J289" i="68"/>
  <c r="J321" i="68"/>
  <c r="H320" i="68"/>
  <c r="J320" i="68" s="1"/>
  <c r="I71" i="68"/>
  <c r="I70" i="68" s="1"/>
  <c r="I115" i="68"/>
  <c r="I114" i="68" s="1"/>
  <c r="I113" i="68" s="1"/>
  <c r="H118" i="68"/>
  <c r="I127" i="68"/>
  <c r="I126" i="68" s="1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65" i="68" s="1"/>
  <c r="I171" i="68"/>
  <c r="I170" i="68" s="1"/>
  <c r="H182" i="68"/>
  <c r="H190" i="68"/>
  <c r="H194" i="68"/>
  <c r="H202" i="68"/>
  <c r="I207" i="68"/>
  <c r="I206" i="68" s="1"/>
  <c r="I200" i="68" s="1"/>
  <c r="I187" i="68" s="1"/>
  <c r="H226" i="68"/>
  <c r="I235" i="68"/>
  <c r="I234" i="68" s="1"/>
  <c r="I233" i="68" s="1"/>
  <c r="J300" i="68"/>
  <c r="H299" i="68"/>
  <c r="J299" i="68" s="1"/>
  <c r="H325" i="68"/>
  <c r="J325" i="68" s="1"/>
  <c r="J326" i="68"/>
  <c r="J240" i="68"/>
  <c r="H239" i="68"/>
  <c r="J239" i="68" s="1"/>
  <c r="J255" i="68"/>
  <c r="H254" i="68"/>
  <c r="J254" i="68" s="1"/>
  <c r="J267" i="68"/>
  <c r="H266" i="68"/>
  <c r="J266" i="68" s="1"/>
  <c r="F274" i="68"/>
  <c r="F244" i="68" s="1"/>
  <c r="J280" i="68"/>
  <c r="H279" i="68"/>
  <c r="J279" i="68" s="1"/>
  <c r="H284" i="68"/>
  <c r="J284" i="68" s="1"/>
  <c r="J285" i="68"/>
  <c r="J307" i="68"/>
  <c r="H306" i="68"/>
  <c r="J306" i="68" s="1"/>
  <c r="H247" i="68"/>
  <c r="D275" i="68"/>
  <c r="D274" i="68" s="1"/>
  <c r="D279" i="68"/>
  <c r="E284" i="68"/>
  <c r="E274" i="68" s="1"/>
  <c r="E288" i="68"/>
  <c r="D299" i="68"/>
  <c r="D287" i="68" s="1"/>
  <c r="D311" i="68"/>
  <c r="D320" i="68"/>
  <c r="E325" i="68"/>
  <c r="J396" i="68"/>
  <c r="H395" i="68"/>
  <c r="J395" i="68" s="1"/>
  <c r="E44" i="67"/>
  <c r="I247" i="68"/>
  <c r="I246" i="68" s="1"/>
  <c r="H250" i="68"/>
  <c r="I255" i="68"/>
  <c r="I254" i="68" s="1"/>
  <c r="H262" i="68"/>
  <c r="I267" i="68"/>
  <c r="I266" i="68" s="1"/>
  <c r="H282" i="68"/>
  <c r="H294" i="68"/>
  <c r="H298" i="68"/>
  <c r="E299" i="68"/>
  <c r="D306" i="68"/>
  <c r="I307" i="68"/>
  <c r="I306" i="68" s="1"/>
  <c r="I287" i="68" s="1"/>
  <c r="E311" i="68"/>
  <c r="E320" i="68"/>
  <c r="I346" i="68"/>
  <c r="I338" i="68" s="1"/>
  <c r="J353" i="68"/>
  <c r="H352" i="68"/>
  <c r="J352" i="68" s="1"/>
  <c r="J368" i="68"/>
  <c r="H367" i="68"/>
  <c r="J367" i="68" s="1"/>
  <c r="J416" i="68"/>
  <c r="H415" i="68"/>
  <c r="J415" i="68" s="1"/>
  <c r="H339" i="68"/>
  <c r="J386" i="68"/>
  <c r="H385" i="68"/>
  <c r="J385" i="68" s="1"/>
  <c r="D6" i="67"/>
  <c r="J348" i="68"/>
  <c r="H347" i="68"/>
  <c r="J347" i="68" s="1"/>
  <c r="J358" i="68"/>
  <c r="H357" i="68"/>
  <c r="J357" i="68" s="1"/>
  <c r="J373" i="68"/>
  <c r="H372" i="68"/>
  <c r="J372" i="68" s="1"/>
  <c r="J406" i="68"/>
  <c r="H405" i="68"/>
  <c r="J405" i="68" s="1"/>
  <c r="D357" i="68"/>
  <c r="I358" i="68"/>
  <c r="I357" i="68" s="1"/>
  <c r="E374" i="68"/>
  <c r="E371" i="68" s="1"/>
  <c r="I371" i="68" s="1"/>
  <c r="D385" i="68"/>
  <c r="E6" i="51"/>
  <c r="E44" i="69"/>
  <c r="E244" i="69"/>
  <c r="E44" i="70"/>
  <c r="E187" i="70"/>
  <c r="E244" i="70"/>
  <c r="E187" i="71"/>
  <c r="E6" i="72"/>
  <c r="E44" i="73"/>
  <c r="E244" i="73"/>
  <c r="E44" i="74"/>
  <c r="E187" i="74"/>
  <c r="D352" i="68"/>
  <c r="D44" i="51"/>
  <c r="D187" i="51"/>
  <c r="D244" i="51"/>
  <c r="D187" i="69"/>
  <c r="D6" i="70"/>
  <c r="D44" i="71"/>
  <c r="D244" i="71"/>
  <c r="D44" i="72"/>
  <c r="D187" i="72"/>
  <c r="D244" i="72"/>
  <c r="D187" i="73"/>
  <c r="D6" i="74"/>
  <c r="I368" i="68"/>
  <c r="I367" i="68" s="1"/>
  <c r="H375" i="68"/>
  <c r="I396" i="68"/>
  <c r="I395" i="68" s="1"/>
  <c r="H411" i="68"/>
  <c r="I416" i="68"/>
  <c r="I415" i="68" s="1"/>
  <c r="D187" i="74"/>
  <c r="D44" i="81"/>
  <c r="D244" i="77"/>
  <c r="D187" i="78"/>
  <c r="E244" i="79"/>
  <c r="E6" i="82"/>
  <c r="D187" i="82"/>
  <c r="E44" i="76"/>
  <c r="E6" i="77"/>
  <c r="D44" i="82"/>
  <c r="D244" i="75"/>
  <c r="D187" i="76"/>
  <c r="E244" i="76"/>
  <c r="D244" i="79"/>
  <c r="E6" i="80"/>
  <c r="D187" i="80"/>
  <c r="E244" i="81"/>
  <c r="E244" i="82"/>
  <c r="E44" i="78"/>
  <c r="D44" i="80"/>
  <c r="E44" i="81"/>
  <c r="D44" i="68" l="1"/>
  <c r="I56" i="68"/>
  <c r="D244" i="68"/>
  <c r="H410" i="68"/>
  <c r="J410" i="68" s="1"/>
  <c r="J411" i="68"/>
  <c r="J282" i="68"/>
  <c r="H281" i="68"/>
  <c r="J281" i="68" s="1"/>
  <c r="J250" i="68"/>
  <c r="H249" i="68"/>
  <c r="J249" i="68" s="1"/>
  <c r="H201" i="68"/>
  <c r="J202" i="68"/>
  <c r="J275" i="68"/>
  <c r="H274" i="68"/>
  <c r="J274" i="68" s="1"/>
  <c r="J135" i="68"/>
  <c r="H134" i="68"/>
  <c r="J134" i="68" s="1"/>
  <c r="J115" i="68"/>
  <c r="H114" i="68"/>
  <c r="J216" i="68"/>
  <c r="H215" i="68"/>
  <c r="J215" i="68" s="1"/>
  <c r="E45" i="68"/>
  <c r="E44" i="68" s="1"/>
  <c r="I7" i="68"/>
  <c r="I6" i="68" s="1"/>
  <c r="J8" i="68"/>
  <c r="H7" i="68"/>
  <c r="J57" i="68"/>
  <c r="H338" i="68"/>
  <c r="J338" i="68" s="1"/>
  <c r="J339" i="68"/>
  <c r="I245" i="68"/>
  <c r="I244" i="68" s="1"/>
  <c r="E287" i="68"/>
  <c r="E244" i="68" s="1"/>
  <c r="J247" i="68"/>
  <c r="H246" i="68"/>
  <c r="H193" i="68"/>
  <c r="J193" i="68" s="1"/>
  <c r="J194" i="68"/>
  <c r="H117" i="68"/>
  <c r="J117" i="68" s="1"/>
  <c r="J118" i="68"/>
  <c r="J147" i="68"/>
  <c r="H146" i="68"/>
  <c r="J146" i="68" s="1"/>
  <c r="G244" i="68"/>
  <c r="E200" i="68"/>
  <c r="J176" i="68"/>
  <c r="H175" i="68"/>
  <c r="J175" i="68" s="1"/>
  <c r="J155" i="68"/>
  <c r="J95" i="68"/>
  <c r="H94" i="68"/>
  <c r="J94" i="68" s="1"/>
  <c r="J46" i="68"/>
  <c r="H45" i="68"/>
  <c r="H374" i="68"/>
  <c r="J374" i="68" s="1"/>
  <c r="J375" i="68"/>
  <c r="J298" i="68"/>
  <c r="H297" i="68"/>
  <c r="J297" i="68" s="1"/>
  <c r="J262" i="68"/>
  <c r="H261" i="68"/>
  <c r="J261" i="68" s="1"/>
  <c r="H225" i="68"/>
  <c r="J225" i="68" s="1"/>
  <c r="J226" i="68"/>
  <c r="H189" i="68"/>
  <c r="J190" i="68"/>
  <c r="H161" i="68"/>
  <c r="J161" i="68" s="1"/>
  <c r="J162" i="68"/>
  <c r="J143" i="68"/>
  <c r="H142" i="68"/>
  <c r="J142" i="68" s="1"/>
  <c r="J127" i="68"/>
  <c r="H126" i="68"/>
  <c r="J126" i="68" s="1"/>
  <c r="J87" i="68"/>
  <c r="H86" i="68"/>
  <c r="J86" i="68" s="1"/>
  <c r="J238" i="68"/>
  <c r="H237" i="68"/>
  <c r="J237" i="68" s="1"/>
  <c r="H233" i="68"/>
  <c r="J233" i="68" s="1"/>
  <c r="J234" i="68"/>
  <c r="H129" i="68"/>
  <c r="J129" i="68" s="1"/>
  <c r="E6" i="68"/>
  <c r="J20" i="68"/>
  <c r="H19" i="68"/>
  <c r="J19" i="68" s="1"/>
  <c r="J294" i="68"/>
  <c r="H293" i="68"/>
  <c r="J293" i="68" s="1"/>
  <c r="H181" i="68"/>
  <c r="J181" i="68" s="1"/>
  <c r="J182" i="68"/>
  <c r="H149" i="68"/>
  <c r="J149" i="68" s="1"/>
  <c r="J150" i="68"/>
  <c r="J288" i="68"/>
  <c r="H287" i="68"/>
  <c r="J287" i="68" s="1"/>
  <c r="J139" i="68"/>
  <c r="H138" i="68"/>
  <c r="J138" i="68" s="1"/>
  <c r="I122" i="68"/>
  <c r="I44" i="68" s="1"/>
  <c r="J71" i="68"/>
  <c r="H70" i="68"/>
  <c r="J70" i="68" s="1"/>
  <c r="E188" i="68"/>
  <c r="E187" i="68" s="1"/>
  <c r="H165" i="68"/>
  <c r="J165" i="68" s="1"/>
  <c r="J166" i="68"/>
  <c r="J123" i="68"/>
  <c r="J189" i="68" l="1"/>
  <c r="H188" i="68"/>
  <c r="H122" i="68"/>
  <c r="J122" i="68" s="1"/>
  <c r="J45" i="68"/>
  <c r="H154" i="68"/>
  <c r="J154" i="68" s="1"/>
  <c r="J246" i="68"/>
  <c r="H245" i="68"/>
  <c r="J7" i="68"/>
  <c r="H6" i="68"/>
  <c r="J6" i="68" s="1"/>
  <c r="J201" i="68"/>
  <c r="H200" i="68"/>
  <c r="J200" i="68" s="1"/>
  <c r="H56" i="68"/>
  <c r="J56" i="68" s="1"/>
  <c r="H113" i="68"/>
  <c r="J113" i="68" s="1"/>
  <c r="J114" i="68"/>
  <c r="H244" i="68" l="1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<sst xmlns="http://schemas.openxmlformats.org/spreadsheetml/2006/main" count="15428" uniqueCount="816">
  <si>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</si>
  <si>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DALJ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</si>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</sst>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3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53197.599999999999</v>
      </c>
      <c r="E6" s="12">
        <f t="shared" ref="E6:I6" si="0">+E7+E14+E19+E30+E35</f>
        <v>31082</v>
      </c>
      <c r="F6" s="12">
        <f t="shared" si="0"/>
        <v>0</v>
      </c>
      <c r="G6" s="12">
        <f>+G7+G14+G19+G30+G35</f>
        <v>0</v>
      </c>
      <c r="H6" s="12">
        <f t="shared" si="0"/>
        <v>53197.599999999999</v>
      </c>
      <c r="I6" s="12">
        <f t="shared" si="0"/>
        <v>31082</v>
      </c>
      <c r="J6" s="62">
        <f>IF(H6&lt;&gt;0,IF(I6/H6&gt;=100,"&gt;&gt;100",I6/H6*100),"-")</f>
        <v>58.427447854790451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24650</v>
      </c>
      <c r="E14" s="13">
        <f t="shared" ref="E14:I14" si="6">SUM(E15:E18)</f>
        <v>31082</v>
      </c>
      <c r="F14" s="13">
        <f t="shared" si="6"/>
        <v>0</v>
      </c>
      <c r="G14" s="13">
        <f t="shared" si="6"/>
        <v>0</v>
      </c>
      <c r="H14" s="13">
        <f t="shared" si="6"/>
        <v>24650</v>
      </c>
      <c r="I14" s="13">
        <f t="shared" si="6"/>
        <v>31082</v>
      </c>
      <c r="J14" s="62">
        <f t="shared" si="2"/>
        <v>126.09330628803247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24650</v>
      </c>
      <c r="E17" s="103">
        <f>SUM('510:816'!E17)</f>
        <v>31082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24650</v>
      </c>
      <c r="I17" s="15">
        <f t="shared" si="7"/>
        <v>31082</v>
      </c>
      <c r="J17" s="62">
        <f t="shared" si="2"/>
        <v>126.09330628803247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28547.599999999999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28547.599999999999</v>
      </c>
      <c r="I19" s="13">
        <f t="shared" si="8"/>
        <v>0</v>
      </c>
      <c r="J19" s="62">
        <f t="shared" si="2"/>
        <v>0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28547.599999999999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28547.599999999999</v>
      </c>
      <c r="I20" s="13">
        <f t="shared" si="9"/>
        <v>0</v>
      </c>
      <c r="J20" s="62">
        <f t="shared" si="2"/>
        <v>0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28547.599999999999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28547.599999999999</v>
      </c>
      <c r="I21" s="15">
        <f t="shared" si="10"/>
        <v>0</v>
      </c>
      <c r="J21" s="62">
        <f t="shared" si="2"/>
        <v>0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37677.270000000004</v>
      </c>
      <c r="E44" s="13">
        <f t="shared" ref="E44:I44" si="21">E45+E56+E94+E113+E122+E154+E165</f>
        <v>6627.2</v>
      </c>
      <c r="F44" s="13">
        <f t="shared" si="21"/>
        <v>0</v>
      </c>
      <c r="G44" s="13">
        <f t="shared" si="21"/>
        <v>0</v>
      </c>
      <c r="H44" s="13">
        <f t="shared" si="21"/>
        <v>37677.270000000004</v>
      </c>
      <c r="I44" s="13">
        <f t="shared" si="21"/>
        <v>6627.2</v>
      </c>
      <c r="J44" s="62">
        <f t="shared" ref="J44:J107" si="22">IF(H44&lt;&gt;0,IF(I44/H44&gt;=100,"&gt;&gt;100",I44/H44*100),"-")</f>
        <v>17.58938479353732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15115.27</v>
      </c>
      <c r="E56" s="13">
        <f t="shared" ref="E56:I56" si="28">E57+E62+E70+E80+E81+E86</f>
        <v>6627.2</v>
      </c>
      <c r="F56" s="13">
        <f t="shared" si="28"/>
        <v>0</v>
      </c>
      <c r="G56" s="13">
        <f t="shared" si="28"/>
        <v>0</v>
      </c>
      <c r="H56" s="13">
        <f t="shared" si="28"/>
        <v>15115.27</v>
      </c>
      <c r="I56" s="13">
        <f t="shared" si="28"/>
        <v>6627.2</v>
      </c>
      <c r="J56" s="62">
        <f t="shared" si="22"/>
        <v>43.844403705656596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15115.27</v>
      </c>
      <c r="E57" s="13">
        <f t="shared" si="29"/>
        <v>6627.2</v>
      </c>
      <c r="F57" s="13">
        <f t="shared" si="29"/>
        <v>0</v>
      </c>
      <c r="G57" s="13">
        <f t="shared" si="29"/>
        <v>0</v>
      </c>
      <c r="H57" s="13">
        <f t="shared" si="29"/>
        <v>15115.27</v>
      </c>
      <c r="I57" s="13">
        <f t="shared" si="29"/>
        <v>6627.2</v>
      </c>
      <c r="J57" s="62">
        <f t="shared" si="22"/>
        <v>43.844403705656596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2259.27</v>
      </c>
      <c r="E58" s="103">
        <f>SUM('510:816'!E58)</f>
        <v>1500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2259.27</v>
      </c>
      <c r="I58" s="17">
        <f t="shared" si="30"/>
        <v>1500</v>
      </c>
      <c r="J58" s="62">
        <f t="shared" si="22"/>
        <v>66.393126983494668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12856</v>
      </c>
      <c r="E61" s="103">
        <f>SUM('510:816'!E61)</f>
        <v>5127.2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12856</v>
      </c>
      <c r="I61" s="17">
        <f t="shared" si="30"/>
        <v>5127.2</v>
      </c>
      <c r="J61" s="62">
        <f t="shared" si="22"/>
        <v>39.881767268201621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22562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22562</v>
      </c>
      <c r="I122" s="13">
        <f t="shared" si="52"/>
        <v>0</v>
      </c>
      <c r="J122" s="62">
        <f t="shared" si="45"/>
        <v>0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22562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22562</v>
      </c>
      <c r="I126" s="13">
        <f t="shared" si="55"/>
        <v>0</v>
      </c>
      <c r="J126" s="62">
        <f t="shared" si="45"/>
        <v>0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22562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22562</v>
      </c>
      <c r="I127" s="17">
        <f t="shared" si="56"/>
        <v>0</v>
      </c>
      <c r="J127" s="62">
        <f t="shared" si="45"/>
        <v>0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31082</v>
      </c>
      <c r="E320" s="13">
        <f t="shared" ref="E320:I320" si="143">SUM(E321:E324)</f>
        <v>59942</v>
      </c>
      <c r="F320" s="13">
        <f t="shared" si="143"/>
        <v>0</v>
      </c>
      <c r="G320" s="13">
        <f t="shared" si="143"/>
        <v>0</v>
      </c>
      <c r="H320" s="13">
        <f t="shared" si="143"/>
        <v>31082</v>
      </c>
      <c r="I320" s="13">
        <f t="shared" si="143"/>
        <v>59942</v>
      </c>
      <c r="J320" s="62">
        <f t="shared" ref="J320:J333" si="144">IF(H320&lt;&gt;0,IF(I320/H320&gt;=100,"&gt;&gt;100",I320/H320*100),"-")</f>
        <v>192.8511678785149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31082</v>
      </c>
      <c r="E323" s="103">
        <f>SUM('510:816'!E323)</f>
        <v>59942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31082</v>
      </c>
      <c r="I323" s="14">
        <f t="shared" si="145"/>
        <v>59942</v>
      </c>
      <c r="J323" s="62">
        <f t="shared" si="144"/>
        <v>192.8511678785149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28860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28860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28860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28860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28860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28860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28860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28860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3" zoomScaleNormal="100" workbookViewId="0">
      <selection activeCell="E413" sqref="E41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53197.599999999999</v>
      </c>
      <c r="E6" s="3">
        <f>+E7+E14+E19+E30+E35</f>
        <v>31082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24650</v>
      </c>
      <c r="E14" s="4">
        <f>SUM(E15:E18)</f>
        <v>31082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24650</v>
      </c>
      <c r="E17" s="5">
        <v>31082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28547.599999999999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28547.599999999999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28547.599999999999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37677.270000000004</v>
      </c>
      <c r="E44" s="4">
        <f>E45+E56+E94+E113+E122+E154+E165</f>
        <v>6627.2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15115.27</v>
      </c>
      <c r="E56" s="4">
        <f>E57+E62+E70+E80+E81+E86</f>
        <v>6627.2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15115.27</v>
      </c>
      <c r="E57" s="4">
        <f t="shared" si="3"/>
        <v>6627.2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2259.27</v>
      </c>
      <c r="E58" s="7">
        <v>1500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12856</v>
      </c>
      <c r="E61" s="7">
        <v>5127.2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22562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22562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22562</v>
      </c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31082</v>
      </c>
      <c r="E320" s="4">
        <f>SUM(E321:E324)</f>
        <v>59942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31082</v>
      </c>
      <c r="E323" s="9">
        <v>59942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28860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28860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28860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>
        <v>28860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2026-01-30T09:36:28Z</dcterms:modified>
</cp:coreProperties>
</file>