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da\Desktop\Financijska izvješća\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E300" i="9" s="1"/>
  <c r="B300" i="9" s="1"/>
  <c r="G300" i="9"/>
  <c r="F300" i="9"/>
  <c r="H299" i="9"/>
  <c r="E299" i="9" s="1"/>
  <c r="B299" i="9" s="1"/>
  <c r="G299" i="9"/>
  <c r="F299" i="9"/>
  <c r="H298" i="9"/>
  <c r="E298" i="9" s="1"/>
  <c r="B298" i="9" s="1"/>
  <c r="G298" i="9"/>
  <c r="F298" i="9"/>
  <c r="H297" i="9"/>
  <c r="E297" i="9" s="1"/>
  <c r="B297" i="9" s="1"/>
  <c r="G297" i="9"/>
  <c r="F297" i="9"/>
  <c r="H296" i="9"/>
  <c r="E296" i="9" s="1"/>
  <c r="B296" i="9" s="1"/>
  <c r="G296" i="9"/>
  <c r="F296" i="9"/>
  <c r="H295" i="9"/>
  <c r="E295" i="9" s="1"/>
  <c r="B295" i="9" s="1"/>
  <c r="G295" i="9"/>
  <c r="F295" i="9"/>
  <c r="H294" i="9"/>
  <c r="E294" i="9" s="1"/>
  <c r="B294" i="9" s="1"/>
  <c r="G294" i="9"/>
  <c r="F294" i="9"/>
  <c r="H293" i="9"/>
  <c r="G293" i="9"/>
  <c r="F293" i="9"/>
  <c r="H292" i="9"/>
  <c r="E292" i="9" s="1"/>
  <c r="B292" i="9" s="1"/>
  <c r="G292" i="9"/>
  <c r="F292" i="9"/>
  <c r="F291" i="9"/>
  <c r="F290" i="9"/>
  <c r="H289" i="9"/>
  <c r="E289" i="9" s="1"/>
  <c r="B289" i="9" s="1"/>
  <c r="G289" i="9"/>
  <c r="F289" i="9"/>
  <c r="H288" i="9"/>
  <c r="E288" i="9" s="1"/>
  <c r="B288" i="9" s="1"/>
  <c r="G288" i="9"/>
  <c r="F288" i="9"/>
  <c r="H287" i="9"/>
  <c r="G287" i="9"/>
  <c r="F287" i="9"/>
  <c r="H286" i="9"/>
  <c r="E286" i="9" s="1"/>
  <c r="B286" i="9" s="1"/>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F238" i="9" s="1"/>
  <c r="E238" i="9"/>
  <c r="M237" i="9"/>
  <c r="L237" i="9"/>
  <c r="F237" i="9"/>
  <c r="E237" i="9"/>
  <c r="B237" i="9"/>
  <c r="M236" i="9"/>
  <c r="L236" i="9"/>
  <c r="E236" i="9"/>
  <c r="M235" i="9"/>
  <c r="L235" i="9"/>
  <c r="F235" i="9"/>
  <c r="E235" i="9"/>
  <c r="B235" i="9"/>
  <c r="M234" i="9"/>
  <c r="L234" i="9"/>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G158" i="9"/>
  <c r="F158" i="9"/>
  <c r="B158" i="9" s="1"/>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G148" i="9"/>
  <c r="F148" i="9"/>
  <c r="B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G124" i="9"/>
  <c r="F124" i="9"/>
  <c r="E124" i="9"/>
  <c r="B124" i="9" s="1"/>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G102" i="9"/>
  <c r="F102" i="9"/>
  <c r="E102" i="9"/>
  <c r="B102" i="9" s="1"/>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G94" i="9"/>
  <c r="F94" i="9"/>
  <c r="E94" i="9"/>
  <c r="B94" i="9" s="1"/>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G86" i="9"/>
  <c r="F86" i="9"/>
  <c r="E86" i="9"/>
  <c r="B86" i="9" s="1"/>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G78" i="9"/>
  <c r="F78" i="9"/>
  <c r="E78" i="9"/>
  <c r="B78" i="9" s="1"/>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G68" i="9"/>
  <c r="F68" i="9"/>
  <c r="E68" i="9"/>
  <c r="B68" i="9" s="1"/>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G56" i="9"/>
  <c r="F56" i="9"/>
  <c r="E56" i="9"/>
  <c r="B56" i="9" s="1"/>
  <c r="H55" i="9"/>
  <c r="E55" i="9" s="1"/>
  <c r="B55" i="9" s="1"/>
  <c r="G55" i="9"/>
  <c r="F55" i="9"/>
  <c r="H54" i="9"/>
  <c r="E54" i="9" s="1"/>
  <c r="B54" i="9" s="1"/>
  <c r="G54" i="9"/>
  <c r="F54" i="9"/>
  <c r="H53" i="9"/>
  <c r="E53" i="9" s="1"/>
  <c r="B53" i="9" s="1"/>
  <c r="G53" i="9"/>
  <c r="F53" i="9"/>
  <c r="H52" i="9"/>
  <c r="G52" i="9"/>
  <c r="F52" i="9"/>
  <c r="E52" i="9"/>
  <c r="B52" i="9" s="1"/>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G44" i="9"/>
  <c r="F44" i="9"/>
  <c r="E44" i="9"/>
  <c r="B44" i="9" s="1"/>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C1565" i="1" s="1"/>
  <c r="H1565" i="1" s="1"/>
  <c r="D85" i="8"/>
  <c r="D80" i="8"/>
  <c r="D75" i="8"/>
  <c r="D70" i="8"/>
  <c r="C1545" i="1" s="1"/>
  <c r="H1545" i="1" s="1"/>
  <c r="D65" i="8"/>
  <c r="C1540" i="1" s="1"/>
  <c r="G1540" i="1" s="1"/>
  <c r="D60" i="8"/>
  <c r="C1535" i="1" s="1"/>
  <c r="D55" i="8"/>
  <c r="C1530" i="1" s="1"/>
  <c r="G1530" i="1" s="1"/>
  <c r="D50" i="8"/>
  <c r="D44" i="8"/>
  <c r="D36" i="8"/>
  <c r="D26" i="8"/>
  <c r="D18" i="8"/>
  <c r="D8"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1227" i="1" s="1"/>
  <c r="D250" i="5"/>
  <c r="F249" i="5"/>
  <c r="F248" i="5"/>
  <c r="F247" i="5"/>
  <c r="E246" i="5"/>
  <c r="D1223" i="1" s="1"/>
  <c r="D246" i="5"/>
  <c r="D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112" i="1" s="1"/>
  <c r="H1112" i="1"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87" i="5"/>
  <c r="D87" i="5"/>
  <c r="F87" i="5" s="1"/>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D593" i="4"/>
  <c r="F593" i="4" s="1"/>
  <c r="F592" i="4"/>
  <c r="F591" i="4"/>
  <c r="E590" i="4"/>
  <c r="D584" i="1" s="1"/>
  <c r="D590" i="4"/>
  <c r="F590" i="4" s="1"/>
  <c r="F589" i="4"/>
  <c r="F588" i="4"/>
  <c r="E587" i="4"/>
  <c r="D581" i="1" s="1"/>
  <c r="D587" i="4"/>
  <c r="F587" i="4" s="1"/>
  <c r="F586" i="4"/>
  <c r="E585" i="4"/>
  <c r="D585" i="4"/>
  <c r="F585" i="4" s="1"/>
  <c r="F584" i="4"/>
  <c r="F583" i="4"/>
  <c r="F582" i="4"/>
  <c r="E581" i="4"/>
  <c r="D575" i="1" s="1"/>
  <c r="D581" i="4"/>
  <c r="F581" i="4" s="1"/>
  <c r="E580" i="4"/>
  <c r="D574" i="1"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1" i="1" s="1"/>
  <c r="H441" i="1" s="1"/>
  <c r="D447" i="4"/>
  <c r="F447" i="4" s="1"/>
  <c r="F446" i="4"/>
  <c r="F445" i="4"/>
  <c r="F444" i="4"/>
  <c r="F443" i="4"/>
  <c r="E442" i="4"/>
  <c r="D436" i="1" s="1"/>
  <c r="H436" i="1" s="1"/>
  <c r="D442" i="4"/>
  <c r="F442" i="4" s="1"/>
  <c r="F441" i="4"/>
  <c r="F440" i="4"/>
  <c r="F439" i="4"/>
  <c r="F438" i="4"/>
  <c r="F437" i="4"/>
  <c r="F436" i="4"/>
  <c r="E435" i="4"/>
  <c r="D435" i="4"/>
  <c r="F435" i="4" s="1"/>
  <c r="F434" i="4"/>
  <c r="F433" i="4"/>
  <c r="F432" i="4"/>
  <c r="F431" i="4"/>
  <c r="E430" i="4"/>
  <c r="D424" i="1" s="1"/>
  <c r="H424" i="1" s="1"/>
  <c r="D430" i="4"/>
  <c r="F430" i="4" s="1"/>
  <c r="F429" i="4"/>
  <c r="F428" i="4"/>
  <c r="E427" i="4"/>
  <c r="D421" i="1" s="1"/>
  <c r="H421" i="1" s="1"/>
  <c r="D427" i="4"/>
  <c r="F427" i="4" s="1"/>
  <c r="F426" i="4"/>
  <c r="F425" i="4"/>
  <c r="F424" i="4"/>
  <c r="F423" i="4"/>
  <c r="E422" i="4"/>
  <c r="E421" i="4" s="1"/>
  <c r="D422" i="4"/>
  <c r="F422" i="4" s="1"/>
  <c r="D421" i="4"/>
  <c r="F421" i="4" s="1"/>
  <c r="E418" i="4"/>
  <c r="D418" i="4"/>
  <c r="F418" i="4" s="1"/>
  <c r="E417" i="4"/>
  <c r="D412" i="1" s="1"/>
  <c r="H412" i="1" s="1"/>
  <c r="D417" i="4"/>
  <c r="D644" i="4" s="1"/>
  <c r="F644" i="4" s="1"/>
  <c r="E416" i="4"/>
  <c r="E643" i="4" s="1"/>
  <c r="D637" i="1" s="1"/>
  <c r="D416" i="4"/>
  <c r="D643" i="4" s="1"/>
  <c r="F411" i="4"/>
  <c r="F410" i="4"/>
  <c r="F409" i="4"/>
  <c r="F406" i="4"/>
  <c r="F405" i="4"/>
  <c r="F404" i="4"/>
  <c r="F403" i="4"/>
  <c r="E402" i="4"/>
  <c r="D397" i="1" s="1"/>
  <c r="H397" i="1" s="1"/>
  <c r="D402" i="4"/>
  <c r="F402" i="4" s="1"/>
  <c r="F401" i="4"/>
  <c r="E400" i="4"/>
  <c r="D400" i="4"/>
  <c r="F400" i="4" s="1"/>
  <c r="F399" i="4"/>
  <c r="F398" i="4"/>
  <c r="E397" i="4"/>
  <c r="E396" i="4" s="1"/>
  <c r="D391" i="1" s="1"/>
  <c r="H391" i="1"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D363" i="4"/>
  <c r="F362" i="4"/>
  <c r="F361" i="4"/>
  <c r="F360" i="4"/>
  <c r="F359" i="4"/>
  <c r="F358" i="4"/>
  <c r="F357" i="4"/>
  <c r="E356" i="4"/>
  <c r="D356" i="4"/>
  <c r="F356" i="4" s="1"/>
  <c r="F355" i="4"/>
  <c r="F354" i="4"/>
  <c r="F353" i="4"/>
  <c r="E352" i="4"/>
  <c r="D347" i="1" s="1"/>
  <c r="H347" i="1" s="1"/>
  <c r="D352" i="4"/>
  <c r="F352" i="4" s="1"/>
  <c r="E351" i="4"/>
  <c r="D346" i="1" s="1"/>
  <c r="H346" i="1" s="1"/>
  <c r="D351" i="4"/>
  <c r="F351" i="4" s="1"/>
  <c r="D350" i="4"/>
  <c r="F349" i="4"/>
  <c r="E348" i="4"/>
  <c r="D343" i="1" s="1"/>
  <c r="H343" i="1" s="1"/>
  <c r="D348" i="4"/>
  <c r="F348" i="4" s="1"/>
  <c r="F347" i="4"/>
  <c r="F346" i="4"/>
  <c r="E345" i="4"/>
  <c r="D340" i="1" s="1"/>
  <c r="H340" i="1" s="1"/>
  <c r="D345" i="4"/>
  <c r="F345" i="4" s="1"/>
  <c r="E344" i="4"/>
  <c r="D339" i="1" s="1"/>
  <c r="H339" i="1" s="1"/>
  <c r="D344" i="4"/>
  <c r="F344" i="4" s="1"/>
  <c r="F343" i="4"/>
  <c r="F342" i="4"/>
  <c r="F341" i="4"/>
  <c r="F340" i="4"/>
  <c r="E339" i="4"/>
  <c r="D334" i="1" s="1"/>
  <c r="H334" i="1" s="1"/>
  <c r="D339" i="4"/>
  <c r="F339" i="4" s="1"/>
  <c r="F338" i="4"/>
  <c r="F337" i="4"/>
  <c r="E336" i="4"/>
  <c r="D331" i="1" s="1"/>
  <c r="H331" i="1" s="1"/>
  <c r="D336" i="4"/>
  <c r="F336" i="4" s="1"/>
  <c r="F335" i="4"/>
  <c r="F334" i="4"/>
  <c r="F333" i="4"/>
  <c r="F332" i="4"/>
  <c r="E331" i="4"/>
  <c r="D326" i="1" s="1"/>
  <c r="H326" i="1" s="1"/>
  <c r="D331" i="4"/>
  <c r="F331" i="4" s="1"/>
  <c r="F330" i="4"/>
  <c r="F329" i="4"/>
  <c r="F328" i="4"/>
  <c r="F327" i="4"/>
  <c r="E326" i="4"/>
  <c r="D321" i="1" s="1"/>
  <c r="H321" i="1" s="1"/>
  <c r="D326" i="4"/>
  <c r="F326" i="4" s="1"/>
  <c r="F325" i="4"/>
  <c r="F324" i="4"/>
  <c r="F323" i="4"/>
  <c r="F322" i="4"/>
  <c r="F321" i="4"/>
  <c r="F320" i="4"/>
  <c r="F319" i="4"/>
  <c r="F318" i="4"/>
  <c r="E317" i="4"/>
  <c r="D312" i="1" s="1"/>
  <c r="H312" i="1" s="1"/>
  <c r="D317" i="4"/>
  <c r="F317" i="4" s="1"/>
  <c r="F316" i="4"/>
  <c r="F315" i="4"/>
  <c r="F314" i="4"/>
  <c r="F313" i="4"/>
  <c r="E312" i="4"/>
  <c r="D307" i="1" s="1"/>
  <c r="H307" i="1" s="1"/>
  <c r="D312" i="4"/>
  <c r="F312" i="4" s="1"/>
  <c r="E311" i="4"/>
  <c r="D306" i="1" s="1"/>
  <c r="H306" i="1" s="1"/>
  <c r="D311" i="4"/>
  <c r="F311" i="4" s="1"/>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8" i="4"/>
  <c r="F268" i="4" s="1"/>
  <c r="F267" i="4"/>
  <c r="F266" i="4"/>
  <c r="F265" i="4"/>
  <c r="E264" i="4"/>
  <c r="D264" i="4"/>
  <c r="D263" i="4" s="1"/>
  <c r="E263" i="4"/>
  <c r="D259" i="1" s="1"/>
  <c r="H259" i="1" s="1"/>
  <c r="F262" i="4"/>
  <c r="F261" i="4"/>
  <c r="F260" i="4"/>
  <c r="E259" i="4"/>
  <c r="D259" i="4"/>
  <c r="F259" i="4" s="1"/>
  <c r="F258" i="4"/>
  <c r="F257" i="4"/>
  <c r="F256" i="4"/>
  <c r="F255" i="4"/>
  <c r="F254" i="4"/>
  <c r="E253" i="4"/>
  <c r="E252" i="4" s="1"/>
  <c r="D253" i="4"/>
  <c r="F253" i="4" s="1"/>
  <c r="D252" i="4"/>
  <c r="F252" i="4" s="1"/>
  <c r="F251" i="4"/>
  <c r="F250" i="4"/>
  <c r="F249" i="4"/>
  <c r="F248" i="4"/>
  <c r="E247" i="4"/>
  <c r="D243" i="1" s="1"/>
  <c r="H243" i="1" s="1"/>
  <c r="D247" i="4"/>
  <c r="F247" i="4" s="1"/>
  <c r="F246" i="4"/>
  <c r="F245" i="4"/>
  <c r="E244" i="4"/>
  <c r="D244" i="4"/>
  <c r="F244" i="4" s="1"/>
  <c r="F243" i="4"/>
  <c r="F242" i="4"/>
  <c r="F241" i="4"/>
  <c r="E240" i="4"/>
  <c r="D240" i="4"/>
  <c r="F240" i="4" s="1"/>
  <c r="F239" i="4"/>
  <c r="F238" i="4"/>
  <c r="F237" i="4"/>
  <c r="E236" i="4"/>
  <c r="D232" i="1" s="1"/>
  <c r="H232" i="1" s="1"/>
  <c r="D236" i="4"/>
  <c r="F236" i="4" s="1"/>
  <c r="F235" i="4"/>
  <c r="F234" i="4"/>
  <c r="F233" i="4"/>
  <c r="F232" i="4"/>
  <c r="E231" i="4"/>
  <c r="D231" i="4"/>
  <c r="F231" i="4" s="1"/>
  <c r="F230" i="4"/>
  <c r="F229" i="4"/>
  <c r="E228" i="4"/>
  <c r="D228" i="4"/>
  <c r="F227" i="4"/>
  <c r="F226" i="4"/>
  <c r="E225" i="4"/>
  <c r="D225" i="4"/>
  <c r="F225" i="4" s="1"/>
  <c r="E224" i="4"/>
  <c r="D220" i="1" s="1"/>
  <c r="H220" i="1" s="1"/>
  <c r="D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3" i="1" s="1"/>
  <c r="H193" i="1" s="1"/>
  <c r="D197" i="4"/>
  <c r="F197"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4" i="4" s="1"/>
  <c r="D163" i="4"/>
  <c r="F162" i="4"/>
  <c r="F161" i="4"/>
  <c r="F160" i="4"/>
  <c r="E159" i="4"/>
  <c r="D159" i="4"/>
  <c r="F159" i="4" s="1"/>
  <c r="F158" i="4"/>
  <c r="F157" i="4"/>
  <c r="F156" i="4"/>
  <c r="F155" i="4"/>
  <c r="F154" i="4"/>
  <c r="E153" i="4"/>
  <c r="D149" i="1" s="1"/>
  <c r="H149" i="1" s="1"/>
  <c r="D153" i="4"/>
  <c r="E152" i="4"/>
  <c r="D148" i="1"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46" i="1" s="1"/>
  <c r="H46" i="1"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C1575" i="1"/>
  <c r="H1575" i="1" s="1"/>
  <c r="C1574" i="1"/>
  <c r="G1574" i="1" s="1"/>
  <c r="G1573" i="1"/>
  <c r="C1573" i="1"/>
  <c r="H1573" i="1" s="1"/>
  <c r="C1572" i="1"/>
  <c r="G1572" i="1" s="1"/>
  <c r="C1571" i="1"/>
  <c r="H1571" i="1" s="1"/>
  <c r="C1570" i="1"/>
  <c r="G1570" i="1" s="1"/>
  <c r="G1569" i="1"/>
  <c r="C1569" i="1"/>
  <c r="H1569" i="1" s="1"/>
  <c r="C1568" i="1"/>
  <c r="G1568" i="1" s="1"/>
  <c r="C1567" i="1"/>
  <c r="H1567" i="1" s="1"/>
  <c r="C1566" i="1"/>
  <c r="G1566" i="1" s="1"/>
  <c r="C1564" i="1"/>
  <c r="G1564" i="1" s="1"/>
  <c r="G1563" i="1"/>
  <c r="C1563" i="1"/>
  <c r="H1563" i="1" s="1"/>
  <c r="C1562" i="1"/>
  <c r="G1562" i="1" s="1"/>
  <c r="G1561" i="1"/>
  <c r="C1561" i="1"/>
  <c r="H1561" i="1" s="1"/>
  <c r="C1560" i="1"/>
  <c r="G1560" i="1" s="1"/>
  <c r="G1559" i="1"/>
  <c r="C1559" i="1"/>
  <c r="H1559" i="1" s="1"/>
  <c r="C1558" i="1"/>
  <c r="G1558" i="1" s="1"/>
  <c r="C1557" i="1"/>
  <c r="H1557" i="1" s="1"/>
  <c r="C1556" i="1"/>
  <c r="G1556" i="1" s="1"/>
  <c r="C1555" i="1"/>
  <c r="H1555" i="1" s="1"/>
  <c r="C1554" i="1"/>
  <c r="G1554" i="1" s="1"/>
  <c r="C1553" i="1"/>
  <c r="H1553" i="1" s="1"/>
  <c r="C1552" i="1"/>
  <c r="G1552" i="1" s="1"/>
  <c r="G1551" i="1"/>
  <c r="C1551" i="1"/>
  <c r="H1551" i="1" s="1"/>
  <c r="C1550" i="1"/>
  <c r="G1550" i="1" s="1"/>
  <c r="G1549" i="1"/>
  <c r="C1549" i="1"/>
  <c r="H1549" i="1" s="1"/>
  <c r="C1548" i="1"/>
  <c r="G1548" i="1" s="1"/>
  <c r="C1547" i="1"/>
  <c r="H1547" i="1" s="1"/>
  <c r="C1546" i="1"/>
  <c r="G1546" i="1" s="1"/>
  <c r="C1544" i="1"/>
  <c r="G1544" i="1" s="1"/>
  <c r="C1543" i="1"/>
  <c r="H1543" i="1" s="1"/>
  <c r="C1542" i="1"/>
  <c r="G1542" i="1" s="1"/>
  <c r="C1541" i="1"/>
  <c r="H1541" i="1" s="1"/>
  <c r="G1539" i="1"/>
  <c r="C1539" i="1"/>
  <c r="H1539" i="1" s="1"/>
  <c r="C1538" i="1"/>
  <c r="G1538" i="1" s="1"/>
  <c r="C1537" i="1"/>
  <c r="H1537" i="1" s="1"/>
  <c r="C1536" i="1"/>
  <c r="G1536" i="1" s="1"/>
  <c r="C1534" i="1"/>
  <c r="G1534" i="1" s="1"/>
  <c r="C1533" i="1"/>
  <c r="H1533" i="1" s="1"/>
  <c r="C1532" i="1"/>
  <c r="G1532" i="1" s="1"/>
  <c r="C1531" i="1"/>
  <c r="H1531" i="1" s="1"/>
  <c r="G1529" i="1"/>
  <c r="C1529" i="1"/>
  <c r="H1529" i="1" s="1"/>
  <c r="C1528" i="1"/>
  <c r="G1528" i="1" s="1"/>
  <c r="G1527" i="1"/>
  <c r="C1527" i="1"/>
  <c r="H1527" i="1" s="1"/>
  <c r="C1526" i="1"/>
  <c r="G1526" i="1" s="1"/>
  <c r="C1525" i="1"/>
  <c r="H1525" i="1" s="1"/>
  <c r="G1523" i="1"/>
  <c r="C1523" i="1"/>
  <c r="H1523" i="1" s="1"/>
  <c r="C1522" i="1"/>
  <c r="G1522" i="1" s="1"/>
  <c r="C1521" i="1"/>
  <c r="H1521" i="1" s="1"/>
  <c r="C1520" i="1"/>
  <c r="G1520" i="1" s="1"/>
  <c r="H1516" i="1"/>
  <c r="C1516" i="1"/>
  <c r="G1516" i="1" s="1"/>
  <c r="C1515" i="1"/>
  <c r="H1515" i="1" s="1"/>
  <c r="H1514" i="1"/>
  <c r="C1514" i="1"/>
  <c r="G1514" i="1" s="1"/>
  <c r="C1513" i="1"/>
  <c r="H1513" i="1" s="1"/>
  <c r="H1512" i="1"/>
  <c r="C1512" i="1"/>
  <c r="G1512" i="1" s="1"/>
  <c r="C1511" i="1"/>
  <c r="H1511" i="1" s="1"/>
  <c r="H1510" i="1"/>
  <c r="C1510" i="1"/>
  <c r="G1510" i="1" s="1"/>
  <c r="G1509" i="1"/>
  <c r="C1509" i="1"/>
  <c r="H1509" i="1" s="1"/>
  <c r="H1508" i="1"/>
  <c r="C1508" i="1"/>
  <c r="G1508" i="1" s="1"/>
  <c r="G1507" i="1"/>
  <c r="C1507" i="1"/>
  <c r="H1507" i="1" s="1"/>
  <c r="C1506" i="1"/>
  <c r="G1506" i="1" s="1"/>
  <c r="G1505" i="1"/>
  <c r="C1505" i="1"/>
  <c r="H1505" i="1" s="1"/>
  <c r="C1504" i="1"/>
  <c r="G1504" i="1" s="1"/>
  <c r="C1503" i="1"/>
  <c r="H1503" i="1" s="1"/>
  <c r="C1502" i="1"/>
  <c r="G1502" i="1" s="1"/>
  <c r="H1500" i="1"/>
  <c r="C1500" i="1"/>
  <c r="G1500" i="1" s="1"/>
  <c r="C1498" i="1"/>
  <c r="G1498" i="1" s="1"/>
  <c r="G1497" i="1"/>
  <c r="C1497" i="1"/>
  <c r="H1497" i="1" s="1"/>
  <c r="H1496" i="1"/>
  <c r="C1496" i="1"/>
  <c r="G1496" i="1" s="1"/>
  <c r="G1495" i="1"/>
  <c r="C1495" i="1"/>
  <c r="H1495" i="1" s="1"/>
  <c r="C1494" i="1"/>
  <c r="G1494" i="1" s="1"/>
  <c r="C1493" i="1"/>
  <c r="H1493" i="1" s="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C1438" i="1"/>
  <c r="D1437" i="1"/>
  <c r="H1437" i="1" s="1"/>
  <c r="C1437" i="1"/>
  <c r="G1437" i="1" s="1"/>
  <c r="D1436" i="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D1411" i="1"/>
  <c r="H1411" i="1" s="1"/>
  <c r="C1411" i="1"/>
  <c r="G1411" i="1" s="1"/>
  <c r="D1410" i="1"/>
  <c r="H1410" i="1" s="1"/>
  <c r="C1410" i="1"/>
  <c r="G1410" i="1" s="1"/>
  <c r="D1409" i="1"/>
  <c r="H1409" i="1" s="1"/>
  <c r="C1409" i="1"/>
  <c r="G1409" i="1" s="1"/>
  <c r="D1408" i="1"/>
  <c r="H1408" i="1" s="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D1298" i="1"/>
  <c r="H1298" i="1" s="1"/>
  <c r="C1298" i="1"/>
  <c r="D1297" i="1"/>
  <c r="H1297" i="1" s="1"/>
  <c r="C1297" i="1"/>
  <c r="G1297" i="1" s="1"/>
  <c r="D1296" i="1"/>
  <c r="H1296" i="1" s="1"/>
  <c r="C1296" i="1"/>
  <c r="D1295" i="1"/>
  <c r="H1295" i="1" s="1"/>
  <c r="C1295" i="1"/>
  <c r="D1294" i="1"/>
  <c r="H1294" i="1" s="1"/>
  <c r="C1294" i="1"/>
  <c r="D1293" i="1"/>
  <c r="H1293" i="1" s="1"/>
  <c r="C1293" i="1"/>
  <c r="D1292" i="1"/>
  <c r="H1292" i="1" s="1"/>
  <c r="C1292" i="1"/>
  <c r="D1291" i="1"/>
  <c r="H1291" i="1" s="1"/>
  <c r="C1291" i="1"/>
  <c r="G1291" i="1" s="1"/>
  <c r="D1290" i="1"/>
  <c r="H1290" i="1" s="1"/>
  <c r="C1290" i="1"/>
  <c r="D1289" i="1"/>
  <c r="H1289" i="1" s="1"/>
  <c r="C1289" i="1"/>
  <c r="G1289" i="1" s="1"/>
  <c r="D1288" i="1"/>
  <c r="H1288" i="1" s="1"/>
  <c r="C1288" i="1"/>
  <c r="G1288" i="1" s="1"/>
  <c r="D1287" i="1"/>
  <c r="H1287" i="1" s="1"/>
  <c r="C1287" i="1"/>
  <c r="D1286" i="1"/>
  <c r="H1286" i="1" s="1"/>
  <c r="C1286" i="1"/>
  <c r="G1286" i="1" s="1"/>
  <c r="D1285" i="1"/>
  <c r="H1285" i="1" s="1"/>
  <c r="C1285" i="1"/>
  <c r="D1284" i="1"/>
  <c r="H1284" i="1" s="1"/>
  <c r="C1284" i="1"/>
  <c r="D1283" i="1"/>
  <c r="H1283" i="1" s="1"/>
  <c r="C1283" i="1"/>
  <c r="D1282" i="1"/>
  <c r="H1282" i="1" s="1"/>
  <c r="C1282" i="1"/>
  <c r="G1282" i="1" s="1"/>
  <c r="D1281" i="1"/>
  <c r="H1281" i="1" s="1"/>
  <c r="C1281" i="1"/>
  <c r="D1280" i="1"/>
  <c r="H1280" i="1" s="1"/>
  <c r="C1280" i="1"/>
  <c r="G1280" i="1" s="1"/>
  <c r="D1279" i="1"/>
  <c r="H1279" i="1" s="1"/>
  <c r="C1279" i="1"/>
  <c r="D1278" i="1"/>
  <c r="H1278" i="1" s="1"/>
  <c r="C1278" i="1"/>
  <c r="G1278" i="1" s="1"/>
  <c r="D1277" i="1"/>
  <c r="H1277" i="1" s="1"/>
  <c r="C1277" i="1"/>
  <c r="G1277" i="1" s="1"/>
  <c r="D1276" i="1"/>
  <c r="H1276" i="1" s="1"/>
  <c r="C1276" i="1"/>
  <c r="G1276" i="1" s="1"/>
  <c r="D1275" i="1"/>
  <c r="H1275" i="1" s="1"/>
  <c r="C1275" i="1"/>
  <c r="D1274" i="1"/>
  <c r="H1274" i="1" s="1"/>
  <c r="C1274" i="1"/>
  <c r="D1273" i="1"/>
  <c r="H1273" i="1" s="1"/>
  <c r="C1273" i="1"/>
  <c r="D1272" i="1"/>
  <c r="H1272" i="1" s="1"/>
  <c r="C1272" i="1"/>
  <c r="G1272" i="1" s="1"/>
  <c r="D1271" i="1"/>
  <c r="H1271" i="1" s="1"/>
  <c r="C1271" i="1"/>
  <c r="D1270" i="1"/>
  <c r="H1270" i="1" s="1"/>
  <c r="C1270" i="1"/>
  <c r="D1269" i="1"/>
  <c r="H1269" i="1" s="1"/>
  <c r="C1269" i="1"/>
  <c r="G1269" i="1" s="1"/>
  <c r="D1268" i="1"/>
  <c r="H1268" i="1" s="1"/>
  <c r="C1268" i="1"/>
  <c r="G1268" i="1" s="1"/>
  <c r="D1267" i="1"/>
  <c r="H1267" i="1" s="1"/>
  <c r="C1267" i="1"/>
  <c r="G1267" i="1" s="1"/>
  <c r="D1266" i="1"/>
  <c r="H1266" i="1" s="1"/>
  <c r="C1266" i="1"/>
  <c r="D1265" i="1"/>
  <c r="H1265" i="1" s="1"/>
  <c r="C1265" i="1"/>
  <c r="G1265" i="1" s="1"/>
  <c r="D1264" i="1"/>
  <c r="H1264" i="1" s="1"/>
  <c r="C1264" i="1"/>
  <c r="D1263" i="1"/>
  <c r="H1263" i="1" s="1"/>
  <c r="C1263" i="1"/>
  <c r="D1262" i="1"/>
  <c r="H1262" i="1" s="1"/>
  <c r="C1262" i="1"/>
  <c r="D1261" i="1"/>
  <c r="H1261" i="1" s="1"/>
  <c r="C1261" i="1"/>
  <c r="G1261" i="1" s="1"/>
  <c r="D1260" i="1"/>
  <c r="H1260" i="1" s="1"/>
  <c r="C1260" i="1"/>
  <c r="G1260" i="1" s="1"/>
  <c r="D1259" i="1"/>
  <c r="H1259" i="1" s="1"/>
  <c r="C1259" i="1"/>
  <c r="G1259" i="1" s="1"/>
  <c r="D1258" i="1"/>
  <c r="H1258" i="1" s="1"/>
  <c r="C1258" i="1"/>
  <c r="G1258" i="1" s="1"/>
  <c r="D1257" i="1"/>
  <c r="H1257" i="1" s="1"/>
  <c r="C1257" i="1"/>
  <c r="D1256" i="1"/>
  <c r="H1256" i="1" s="1"/>
  <c r="C1256" i="1"/>
  <c r="D1255" i="1"/>
  <c r="H1255" i="1" s="1"/>
  <c r="C1255" i="1"/>
  <c r="G1255" i="1" s="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G1246" i="1" s="1"/>
  <c r="D1245" i="1"/>
  <c r="H1245" i="1" s="1"/>
  <c r="C1245" i="1"/>
  <c r="G1245" i="1" s="1"/>
  <c r="D1244" i="1"/>
  <c r="H1244" i="1" s="1"/>
  <c r="C1244" i="1"/>
  <c r="D1243" i="1"/>
  <c r="H1243" i="1" s="1"/>
  <c r="C1243" i="1"/>
  <c r="D1242" i="1"/>
  <c r="H1242" i="1" s="1"/>
  <c r="C1242" i="1"/>
  <c r="D1241" i="1"/>
  <c r="H1241" i="1" s="1"/>
  <c r="C1241" i="1"/>
  <c r="D1240" i="1"/>
  <c r="H1240" i="1" s="1"/>
  <c r="C1240" i="1"/>
  <c r="G1240" i="1" s="1"/>
  <c r="D1239" i="1"/>
  <c r="H1239" i="1" s="1"/>
  <c r="C1239" i="1"/>
  <c r="G1239" i="1" s="1"/>
  <c r="D1238" i="1"/>
  <c r="H1238" i="1" s="1"/>
  <c r="C1238" i="1"/>
  <c r="G1238" i="1" s="1"/>
  <c r="D1237" i="1"/>
  <c r="H1237" i="1" s="1"/>
  <c r="C1237" i="1"/>
  <c r="D1236" i="1"/>
  <c r="H1236" i="1" s="1"/>
  <c r="C1236" i="1"/>
  <c r="D1235" i="1"/>
  <c r="D1234" i="1"/>
  <c r="H1234" i="1" s="1"/>
  <c r="C1234" i="1"/>
  <c r="G1234" i="1" s="1"/>
  <c r="D1233" i="1"/>
  <c r="H1233" i="1" s="1"/>
  <c r="C1233" i="1"/>
  <c r="G1233" i="1" s="1"/>
  <c r="D1232" i="1"/>
  <c r="H1232" i="1" s="1"/>
  <c r="C1232" i="1"/>
  <c r="D1231" i="1"/>
  <c r="H1231" i="1" s="1"/>
  <c r="C1231" i="1"/>
  <c r="G1231" i="1" s="1"/>
  <c r="D1230" i="1"/>
  <c r="H1230" i="1" s="1"/>
  <c r="C1230" i="1"/>
  <c r="G1230" i="1" s="1"/>
  <c r="D1229" i="1"/>
  <c r="H1229" i="1" s="1"/>
  <c r="C1229" i="1"/>
  <c r="D1228" i="1"/>
  <c r="C1228" i="1"/>
  <c r="G1228" i="1" s="1"/>
  <c r="C1227" i="1"/>
  <c r="D1226" i="1"/>
  <c r="C1226" i="1"/>
  <c r="G1226" i="1" s="1"/>
  <c r="D1225" i="1"/>
  <c r="C1225" i="1"/>
  <c r="D1224" i="1"/>
  <c r="C1224" i="1"/>
  <c r="C1223" i="1"/>
  <c r="C1222" i="1"/>
  <c r="D1221" i="1"/>
  <c r="C1221" i="1"/>
  <c r="G1221" i="1" s="1"/>
  <c r="D1220" i="1"/>
  <c r="C1220" i="1"/>
  <c r="G1220" i="1" s="1"/>
  <c r="D1219" i="1"/>
  <c r="C1219" i="1"/>
  <c r="G1219" i="1" s="1"/>
  <c r="D1218" i="1"/>
  <c r="C1218" i="1"/>
  <c r="D1217" i="1"/>
  <c r="C1217" i="1"/>
  <c r="D1216" i="1"/>
  <c r="C1216" i="1"/>
  <c r="D1215" i="1"/>
  <c r="D1213" i="1"/>
  <c r="C1213" i="1"/>
  <c r="D1212" i="1"/>
  <c r="C1212" i="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C1201" i="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2" i="1"/>
  <c r="C1182" i="1"/>
  <c r="G1182" i="1" s="1"/>
  <c r="D1181" i="1"/>
  <c r="C1181" i="1"/>
  <c r="G1181" i="1" s="1"/>
  <c r="D1180" i="1"/>
  <c r="C1180" i="1"/>
  <c r="G1180" i="1" s="1"/>
  <c r="D1179" i="1"/>
  <c r="C1179" i="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D1170" i="1"/>
  <c r="C1170" i="1"/>
  <c r="G1170" i="1" s="1"/>
  <c r="D1169" i="1"/>
  <c r="C1169" i="1"/>
  <c r="G1169" i="1" s="1"/>
  <c r="D1168" i="1"/>
  <c r="C1168" i="1"/>
  <c r="D1167" i="1"/>
  <c r="D1166" i="1"/>
  <c r="C1166" i="1"/>
  <c r="G1166" i="1" s="1"/>
  <c r="D1165" i="1"/>
  <c r="C1165" i="1"/>
  <c r="G1165" i="1" s="1"/>
  <c r="D1164" i="1"/>
  <c r="C1164" i="1"/>
  <c r="D1163" i="1"/>
  <c r="C1163" i="1"/>
  <c r="G1163" i="1" s="1"/>
  <c r="D1162" i="1"/>
  <c r="C1162" i="1"/>
  <c r="D1161" i="1"/>
  <c r="C1161" i="1"/>
  <c r="D1160" i="1"/>
  <c r="C1160" i="1"/>
  <c r="D1159" i="1"/>
  <c r="C1159" i="1"/>
  <c r="G1159" i="1" s="1"/>
  <c r="D1158" i="1"/>
  <c r="C1158" i="1"/>
  <c r="D1157" i="1"/>
  <c r="C1157" i="1"/>
  <c r="D1156" i="1"/>
  <c r="C1156" i="1"/>
  <c r="D1155" i="1"/>
  <c r="C1155" i="1"/>
  <c r="D1154" i="1"/>
  <c r="C1154" i="1"/>
  <c r="D1151" i="1"/>
  <c r="C1151" i="1"/>
  <c r="D1150" i="1"/>
  <c r="C1150" i="1"/>
  <c r="G1150" i="1" s="1"/>
  <c r="D1149" i="1"/>
  <c r="C1149" i="1"/>
  <c r="G1149" i="1" s="1"/>
  <c r="D1148" i="1"/>
  <c r="C1148" i="1"/>
  <c r="D1147" i="1"/>
  <c r="C1147" i="1"/>
  <c r="D1146" i="1"/>
  <c r="C1146" i="1"/>
  <c r="D1145" i="1"/>
  <c r="C1145" i="1"/>
  <c r="G1145" i="1" s="1"/>
  <c r="D1144" i="1"/>
  <c r="C1144" i="1"/>
  <c r="G1144" i="1" s="1"/>
  <c r="D1143" i="1"/>
  <c r="C1143" i="1"/>
  <c r="D1142" i="1"/>
  <c r="C1142" i="1"/>
  <c r="D1141" i="1"/>
  <c r="C1141" i="1"/>
  <c r="G1141" i="1" s="1"/>
  <c r="D1140" i="1"/>
  <c r="C1140" i="1"/>
  <c r="G1140" i="1" s="1"/>
  <c r="D1139" i="1"/>
  <c r="C1139" i="1"/>
  <c r="D1138" i="1"/>
  <c r="H1138" i="1" s="1"/>
  <c r="C1138" i="1"/>
  <c r="G1138" i="1" s="1"/>
  <c r="D1137" i="1"/>
  <c r="H1137" i="1" s="1"/>
  <c r="C1137" i="1"/>
  <c r="D1136" i="1"/>
  <c r="H1136" i="1" s="1"/>
  <c r="C1136" i="1"/>
  <c r="G1136" i="1" s="1"/>
  <c r="D1135" i="1"/>
  <c r="H1135" i="1" s="1"/>
  <c r="C1135" i="1"/>
  <c r="D1134" i="1"/>
  <c r="H1134" i="1" s="1"/>
  <c r="C1134" i="1"/>
  <c r="G1134" i="1" s="1"/>
  <c r="D1133" i="1"/>
  <c r="H1133" i="1" s="1"/>
  <c r="C1133" i="1"/>
  <c r="D1132" i="1"/>
  <c r="H1132" i="1" s="1"/>
  <c r="C1132" i="1"/>
  <c r="G1132" i="1" s="1"/>
  <c r="D1131" i="1"/>
  <c r="H1131" i="1" s="1"/>
  <c r="C1131" i="1"/>
  <c r="D1130" i="1"/>
  <c r="H1130" i="1" s="1"/>
  <c r="C1130" i="1"/>
  <c r="G1130" i="1" s="1"/>
  <c r="D1129" i="1"/>
  <c r="H1129" i="1" s="1"/>
  <c r="C1129" i="1"/>
  <c r="D1128" i="1"/>
  <c r="H1128" i="1" s="1"/>
  <c r="C1128" i="1"/>
  <c r="G1128" i="1" s="1"/>
  <c r="D1127" i="1"/>
  <c r="H1127" i="1" s="1"/>
  <c r="C1127" i="1"/>
  <c r="D1126" i="1"/>
  <c r="H1126" i="1" s="1"/>
  <c r="C1126" i="1"/>
  <c r="D1125" i="1"/>
  <c r="H1125" i="1" s="1"/>
  <c r="C1125" i="1"/>
  <c r="G1125" i="1" s="1"/>
  <c r="C1124" i="1"/>
  <c r="D1123" i="1"/>
  <c r="H1123" i="1" s="1"/>
  <c r="C1123" i="1"/>
  <c r="G1123" i="1" s="1"/>
  <c r="D1122" i="1"/>
  <c r="H1122" i="1" s="1"/>
  <c r="C1122" i="1"/>
  <c r="G1122" i="1" s="1"/>
  <c r="D1121" i="1"/>
  <c r="H1121" i="1" s="1"/>
  <c r="C1121" i="1"/>
  <c r="G1121" i="1" s="1"/>
  <c r="D1120" i="1"/>
  <c r="H1120" i="1" s="1"/>
  <c r="C1120" i="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C1113" i="1"/>
  <c r="C1112" i="1"/>
  <c r="D1111" i="1"/>
  <c r="H1111" i="1" s="1"/>
  <c r="C1111" i="1"/>
  <c r="D1110" i="1"/>
  <c r="H1110" i="1" s="1"/>
  <c r="C1110" i="1"/>
  <c r="D1109" i="1"/>
  <c r="H1109" i="1" s="1"/>
  <c r="C1109" i="1"/>
  <c r="D1108" i="1"/>
  <c r="H1108" i="1" s="1"/>
  <c r="C1108" i="1"/>
  <c r="D1107" i="1"/>
  <c r="H1107" i="1" s="1"/>
  <c r="C1107" i="1"/>
  <c r="G1107" i="1" s="1"/>
  <c r="D1106" i="1"/>
  <c r="H1106" i="1" s="1"/>
  <c r="C1106" i="1"/>
  <c r="G1106" i="1" s="1"/>
  <c r="D1105" i="1"/>
  <c r="H1105" i="1" s="1"/>
  <c r="C1105" i="1"/>
  <c r="D1104" i="1"/>
  <c r="H1104" i="1" s="1"/>
  <c r="C1104" i="1"/>
  <c r="D1103" i="1"/>
  <c r="H1103" i="1" s="1"/>
  <c r="C1103" i="1"/>
  <c r="G1103" i="1" s="1"/>
  <c r="D1102" i="1"/>
  <c r="H1102" i="1" s="1"/>
  <c r="C1102" i="1"/>
  <c r="G1102" i="1" s="1"/>
  <c r="D1101" i="1"/>
  <c r="H1101" i="1" s="1"/>
  <c r="C1101" i="1"/>
  <c r="G1101" i="1" s="1"/>
  <c r="D1100" i="1"/>
  <c r="H1100" i="1" s="1"/>
  <c r="C1100" i="1"/>
  <c r="D1099" i="1"/>
  <c r="H1099" i="1" s="1"/>
  <c r="C1099" i="1"/>
  <c r="G1099" i="1" s="1"/>
  <c r="D1098" i="1"/>
  <c r="H1098" i="1" s="1"/>
  <c r="C1098" i="1"/>
  <c r="G1098" i="1" s="1"/>
  <c r="D1097" i="1"/>
  <c r="H1097" i="1" s="1"/>
  <c r="C1097" i="1"/>
  <c r="D1096" i="1"/>
  <c r="H1096" i="1" s="1"/>
  <c r="C1096" i="1"/>
  <c r="D1095" i="1"/>
  <c r="H1095" i="1" s="1"/>
  <c r="C1095" i="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D1084" i="1"/>
  <c r="H1084" i="1" s="1"/>
  <c r="C1084" i="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D1077" i="1"/>
  <c r="H1077" i="1" s="1"/>
  <c r="C1077" i="1"/>
  <c r="G1077" i="1" s="1"/>
  <c r="D1076" i="1"/>
  <c r="H1076" i="1" s="1"/>
  <c r="C1076" i="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D1066" i="1"/>
  <c r="H1066" i="1" s="1"/>
  <c r="C1066" i="1"/>
  <c r="D1065" i="1"/>
  <c r="H1065" i="1" s="1"/>
  <c r="C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D1058" i="1"/>
  <c r="H1058" i="1" s="1"/>
  <c r="C1058" i="1"/>
  <c r="D1057" i="1"/>
  <c r="H1057" i="1" s="1"/>
  <c r="C1057" i="1"/>
  <c r="D1056" i="1"/>
  <c r="H1056" i="1" s="1"/>
  <c r="C1056" i="1"/>
  <c r="D1055" i="1"/>
  <c r="H1055" i="1" s="1"/>
  <c r="C1055" i="1"/>
  <c r="D1054" i="1"/>
  <c r="H1054" i="1" s="1"/>
  <c r="C1054" i="1"/>
  <c r="G1054" i="1" s="1"/>
  <c r="D1053" i="1"/>
  <c r="H1053" i="1" s="1"/>
  <c r="C1053" i="1"/>
  <c r="G1053" i="1" s="1"/>
  <c r="D1052" i="1"/>
  <c r="H1052" i="1" s="1"/>
  <c r="C1052" i="1"/>
  <c r="G1052" i="1" s="1"/>
  <c r="D1051" i="1"/>
  <c r="H1051" i="1" s="1"/>
  <c r="C1051" i="1"/>
  <c r="D1050" i="1"/>
  <c r="H1050" i="1" s="1"/>
  <c r="C1050" i="1"/>
  <c r="G1050" i="1" s="1"/>
  <c r="D1049" i="1"/>
  <c r="H1049" i="1" s="1"/>
  <c r="C1049" i="1"/>
  <c r="G1049" i="1" s="1"/>
  <c r="D1048" i="1"/>
  <c r="H1048" i="1" s="1"/>
  <c r="C1048" i="1"/>
  <c r="D1047" i="1"/>
  <c r="H1047" i="1" s="1"/>
  <c r="C1047" i="1"/>
  <c r="D1045" i="1"/>
  <c r="H1045" i="1" s="1"/>
  <c r="C1045" i="1"/>
  <c r="D1044" i="1"/>
  <c r="H1044" i="1" s="1"/>
  <c r="C1044" i="1"/>
  <c r="D1043" i="1"/>
  <c r="H1043" i="1" s="1"/>
  <c r="C1043" i="1"/>
  <c r="D1042" i="1"/>
  <c r="H1042" i="1" s="1"/>
  <c r="C1042" i="1"/>
  <c r="G1042" i="1" s="1"/>
  <c r="D1041" i="1"/>
  <c r="H1041" i="1" s="1"/>
  <c r="C1041" i="1"/>
  <c r="D1040" i="1"/>
  <c r="H1040" i="1" s="1"/>
  <c r="C1040" i="1"/>
  <c r="D1039" i="1"/>
  <c r="H1039" i="1" s="1"/>
  <c r="C1039" i="1"/>
  <c r="G1039" i="1" s="1"/>
  <c r="D1038" i="1"/>
  <c r="H1038" i="1" s="1"/>
  <c r="C1038" i="1"/>
  <c r="D1037" i="1"/>
  <c r="H1037" i="1" s="1"/>
  <c r="C1037" i="1"/>
  <c r="D1036" i="1"/>
  <c r="H1036" i="1" s="1"/>
  <c r="C1036" i="1"/>
  <c r="D1035" i="1"/>
  <c r="H1035" i="1" s="1"/>
  <c r="C1035" i="1"/>
  <c r="G1035" i="1" s="1"/>
  <c r="D1034" i="1"/>
  <c r="H1034" i="1" s="1"/>
  <c r="C1034" i="1"/>
  <c r="D1033" i="1"/>
  <c r="H1033" i="1" s="1"/>
  <c r="C1033" i="1"/>
  <c r="G1033" i="1" s="1"/>
  <c r="D1032" i="1"/>
  <c r="H1032" i="1" s="1"/>
  <c r="C1032" i="1"/>
  <c r="D1031" i="1"/>
  <c r="H1031" i="1" s="1"/>
  <c r="C1031" i="1"/>
  <c r="D1030" i="1"/>
  <c r="H1030" i="1" s="1"/>
  <c r="C1030" i="1"/>
  <c r="D1029" i="1"/>
  <c r="H1029" i="1" s="1"/>
  <c r="C1029" i="1"/>
  <c r="D1028" i="1"/>
  <c r="H1028" i="1" s="1"/>
  <c r="C1028" i="1"/>
  <c r="D1027" i="1"/>
  <c r="H1027" i="1" s="1"/>
  <c r="C1027" i="1"/>
  <c r="D1026" i="1"/>
  <c r="H1026" i="1" s="1"/>
  <c r="C1026" i="1"/>
  <c r="G1026" i="1" s="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G1011" i="1" s="1"/>
  <c r="D1010" i="1"/>
  <c r="H1010" i="1" s="1"/>
  <c r="C1010" i="1"/>
  <c r="D1009" i="1"/>
  <c r="H1009" i="1" s="1"/>
  <c r="C1009" i="1"/>
  <c r="D1008" i="1"/>
  <c r="H1008" i="1" s="1"/>
  <c r="C1008" i="1"/>
  <c r="D1007" i="1"/>
  <c r="H1007" i="1" s="1"/>
  <c r="C1007" i="1"/>
  <c r="D1006" i="1"/>
  <c r="H1006" i="1" s="1"/>
  <c r="C1006" i="1"/>
  <c r="D1005" i="1"/>
  <c r="H1005" i="1" s="1"/>
  <c r="C1005" i="1"/>
  <c r="G1005" i="1" s="1"/>
  <c r="D1004" i="1"/>
  <c r="H1004" i="1" s="1"/>
  <c r="C1004" i="1"/>
  <c r="G1004" i="1" s="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D991" i="1"/>
  <c r="H991" i="1" s="1"/>
  <c r="C991" i="1"/>
  <c r="C990" i="1"/>
  <c r="D989" i="1"/>
  <c r="H989" i="1" s="1"/>
  <c r="C989" i="1"/>
  <c r="D988" i="1"/>
  <c r="H988" i="1" s="1"/>
  <c r="C988" i="1"/>
  <c r="D987" i="1"/>
  <c r="H987" i="1" s="1"/>
  <c r="C987" i="1"/>
  <c r="G987" i="1" s="1"/>
  <c r="D986" i="1"/>
  <c r="H986" i="1" s="1"/>
  <c r="C986" i="1"/>
  <c r="C985" i="1"/>
  <c r="D983" i="1"/>
  <c r="H983" i="1" s="1"/>
  <c r="C983" i="1"/>
  <c r="D982" i="1"/>
  <c r="H982" i="1" s="1"/>
  <c r="C982" i="1"/>
  <c r="D981" i="1"/>
  <c r="H981" i="1" s="1"/>
  <c r="C981" i="1"/>
  <c r="D980" i="1"/>
  <c r="H980" i="1" s="1"/>
  <c r="C980" i="1"/>
  <c r="D979" i="1"/>
  <c r="H979" i="1" s="1"/>
  <c r="C979" i="1"/>
  <c r="D978" i="1"/>
  <c r="H978" i="1" s="1"/>
  <c r="C978" i="1"/>
  <c r="G978" i="1" s="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G920" i="1" s="1"/>
  <c r="D919" i="1"/>
  <c r="H919" i="1" s="1"/>
  <c r="C919" i="1"/>
  <c r="D918" i="1"/>
  <c r="H918" i="1" s="1"/>
  <c r="C918" i="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D909" i="1"/>
  <c r="H909" i="1" s="1"/>
  <c r="C909" i="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D902" i="1"/>
  <c r="H902" i="1" s="1"/>
  <c r="C902" i="1"/>
  <c r="D901" i="1"/>
  <c r="H901" i="1" s="1"/>
  <c r="C901" i="1"/>
  <c r="D900" i="1"/>
  <c r="H900" i="1" s="1"/>
  <c r="C900" i="1"/>
  <c r="D899" i="1"/>
  <c r="H899" i="1" s="1"/>
  <c r="C899" i="1"/>
  <c r="G899" i="1" s="1"/>
  <c r="D898" i="1"/>
  <c r="H898" i="1" s="1"/>
  <c r="C898" i="1"/>
  <c r="D897" i="1"/>
  <c r="H897" i="1" s="1"/>
  <c r="C897" i="1"/>
  <c r="D896" i="1"/>
  <c r="H896" i="1" s="1"/>
  <c r="C896" i="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D888" i="1"/>
  <c r="H888" i="1" s="1"/>
  <c r="C888" i="1"/>
  <c r="D887" i="1"/>
  <c r="H887" i="1" s="1"/>
  <c r="C887" i="1"/>
  <c r="D886" i="1"/>
  <c r="H886" i="1" s="1"/>
  <c r="C886" i="1"/>
  <c r="G886" i="1" s="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G871" i="1" s="1"/>
  <c r="D870" i="1"/>
  <c r="H870" i="1" s="1"/>
  <c r="C870" i="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D859" i="1"/>
  <c r="H859" i="1" s="1"/>
  <c r="C859" i="1"/>
  <c r="G859" i="1" s="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C711" i="1"/>
  <c r="G711" i="1" s="1"/>
  <c r="D710" i="1"/>
  <c r="C710" i="1"/>
  <c r="G710" i="1" s="1"/>
  <c r="D709" i="1"/>
  <c r="C709" i="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D693" i="1"/>
  <c r="C693" i="1"/>
  <c r="D692" i="1"/>
  <c r="C692" i="1"/>
  <c r="G692" i="1" s="1"/>
  <c r="D691" i="1"/>
  <c r="C691" i="1"/>
  <c r="D690" i="1"/>
  <c r="C690" i="1"/>
  <c r="D689" i="1"/>
  <c r="C689" i="1"/>
  <c r="D688" i="1"/>
  <c r="C688" i="1"/>
  <c r="D687" i="1"/>
  <c r="C687" i="1"/>
  <c r="D686" i="1"/>
  <c r="C686" i="1"/>
  <c r="D685" i="1"/>
  <c r="C685" i="1"/>
  <c r="D684" i="1"/>
  <c r="C684" i="1"/>
  <c r="D683" i="1"/>
  <c r="C683" i="1"/>
  <c r="D682" i="1"/>
  <c r="C682" i="1"/>
  <c r="D681" i="1"/>
  <c r="C681" i="1"/>
  <c r="G681" i="1" s="1"/>
  <c r="D680" i="1"/>
  <c r="C680" i="1"/>
  <c r="D679" i="1"/>
  <c r="C679" i="1"/>
  <c r="D678" i="1"/>
  <c r="C678" i="1"/>
  <c r="D677" i="1"/>
  <c r="C677" i="1"/>
  <c r="G677" i="1" s="1"/>
  <c r="D676" i="1"/>
  <c r="C676" i="1"/>
  <c r="G676" i="1" s="1"/>
  <c r="D675" i="1"/>
  <c r="C675" i="1"/>
  <c r="G675" i="1" s="1"/>
  <c r="D674" i="1"/>
  <c r="C674" i="1"/>
  <c r="G674" i="1" s="1"/>
  <c r="D673" i="1"/>
  <c r="C673" i="1"/>
  <c r="G673" i="1" s="1"/>
  <c r="D672" i="1"/>
  <c r="C672" i="1"/>
  <c r="G672" i="1" s="1"/>
  <c r="D671" i="1"/>
  <c r="C671" i="1"/>
  <c r="G671" i="1" s="1"/>
  <c r="D670" i="1"/>
  <c r="C670" i="1"/>
  <c r="D669" i="1"/>
  <c r="C669" i="1"/>
  <c r="D668" i="1"/>
  <c r="C668" i="1"/>
  <c r="D667" i="1"/>
  <c r="C667" i="1"/>
  <c r="G667" i="1" s="1"/>
  <c r="D666" i="1"/>
  <c r="C666" i="1"/>
  <c r="G666" i="1" s="1"/>
  <c r="D665" i="1"/>
  <c r="C665" i="1"/>
  <c r="G665" i="1" s="1"/>
  <c r="D664" i="1"/>
  <c r="C664" i="1"/>
  <c r="G664" i="1" s="1"/>
  <c r="D663" i="1"/>
  <c r="C663" i="1"/>
  <c r="D662" i="1"/>
  <c r="C662" i="1"/>
  <c r="D661" i="1"/>
  <c r="C661" i="1"/>
  <c r="D660" i="1"/>
  <c r="C660" i="1"/>
  <c r="D659" i="1"/>
  <c r="C659" i="1"/>
  <c r="D658" i="1"/>
  <c r="C658" i="1"/>
  <c r="D657" i="1"/>
  <c r="C657" i="1"/>
  <c r="D656" i="1"/>
  <c r="C656" i="1"/>
  <c r="G656" i="1" s="1"/>
  <c r="D655" i="1"/>
  <c r="C655" i="1"/>
  <c r="G655" i="1" s="1"/>
  <c r="D654" i="1"/>
  <c r="C654" i="1"/>
  <c r="G654" i="1" s="1"/>
  <c r="D653" i="1"/>
  <c r="C653" i="1"/>
  <c r="G653" i="1" s="1"/>
  <c r="D652" i="1"/>
  <c r="C652" i="1"/>
  <c r="G652" i="1" s="1"/>
  <c r="D651" i="1"/>
  <c r="C651" i="1"/>
  <c r="G651" i="1" s="1"/>
  <c r="D650" i="1"/>
  <c r="C650" i="1"/>
  <c r="D649" i="1"/>
  <c r="C649" i="1"/>
  <c r="D648" i="1"/>
  <c r="C648" i="1"/>
  <c r="G648" i="1" s="1"/>
  <c r="D647" i="1"/>
  <c r="C647" i="1"/>
  <c r="G647" i="1" s="1"/>
  <c r="D646" i="1"/>
  <c r="C646" i="1"/>
  <c r="D645" i="1"/>
  <c r="C645" i="1"/>
  <c r="D644" i="1"/>
  <c r="C644" i="1"/>
  <c r="G644" i="1" s="1"/>
  <c r="D643" i="1"/>
  <c r="C643" i="1"/>
  <c r="G643" i="1" s="1"/>
  <c r="D642" i="1"/>
  <c r="C642" i="1"/>
  <c r="D641" i="1"/>
  <c r="C641" i="1"/>
  <c r="G641" i="1" s="1"/>
  <c r="C638" i="1"/>
  <c r="C637" i="1"/>
  <c r="D632" i="1"/>
  <c r="C632" i="1"/>
  <c r="G632" i="1" s="1"/>
  <c r="D631" i="1"/>
  <c r="C631" i="1"/>
  <c r="G631" i="1" s="1"/>
  <c r="D628" i="1"/>
  <c r="C628" i="1"/>
  <c r="G628" i="1" s="1"/>
  <c r="D627" i="1"/>
  <c r="C627" i="1"/>
  <c r="G627" i="1" s="1"/>
  <c r="D626" i="1"/>
  <c r="C626" i="1"/>
  <c r="G626" i="1" s="1"/>
  <c r="D625" i="1"/>
  <c r="H625" i="1" s="1"/>
  <c r="C625" i="1"/>
  <c r="G625" i="1" s="1"/>
  <c r="D624" i="1"/>
  <c r="H624" i="1" s="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D615" i="1"/>
  <c r="C615" i="1"/>
  <c r="G615" i="1" s="1"/>
  <c r="D614" i="1"/>
  <c r="C614" i="1"/>
  <c r="D613" i="1"/>
  <c r="C613" i="1"/>
  <c r="G613" i="1" s="1"/>
  <c r="D612" i="1"/>
  <c r="C612" i="1"/>
  <c r="D611" i="1"/>
  <c r="C611" i="1"/>
  <c r="D610" i="1"/>
  <c r="C610" i="1"/>
  <c r="G610" i="1" s="1"/>
  <c r="D609" i="1"/>
  <c r="C609" i="1"/>
  <c r="G609" i="1" s="1"/>
  <c r="D608" i="1"/>
  <c r="C608" i="1"/>
  <c r="D607" i="1"/>
  <c r="C607" i="1"/>
  <c r="G607" i="1" s="1"/>
  <c r="D606" i="1"/>
  <c r="C606" i="1"/>
  <c r="D605" i="1"/>
  <c r="C605" i="1"/>
  <c r="D604" i="1"/>
  <c r="C604" i="1"/>
  <c r="G604" i="1" s="1"/>
  <c r="D603" i="1"/>
  <c r="C603" i="1"/>
  <c r="G603" i="1" s="1"/>
  <c r="D602" i="1"/>
  <c r="C602" i="1"/>
  <c r="G602" i="1" s="1"/>
  <c r="D601" i="1"/>
  <c r="C601" i="1"/>
  <c r="D600" i="1"/>
  <c r="C600" i="1"/>
  <c r="G600" i="1" s="1"/>
  <c r="D599" i="1"/>
  <c r="C599" i="1"/>
  <c r="D598" i="1"/>
  <c r="C598" i="1"/>
  <c r="G598" i="1" s="1"/>
  <c r="C597" i="1"/>
  <c r="D596" i="1"/>
  <c r="C596" i="1"/>
  <c r="G596" i="1" s="1"/>
  <c r="D595" i="1"/>
  <c r="C595" i="1"/>
  <c r="D594" i="1"/>
  <c r="C594" i="1"/>
  <c r="D593" i="1"/>
  <c r="C593" i="1"/>
  <c r="D592" i="1"/>
  <c r="C592" i="1"/>
  <c r="D591" i="1"/>
  <c r="C591" i="1"/>
  <c r="D590" i="1"/>
  <c r="C590" i="1"/>
  <c r="G590" i="1" s="1"/>
  <c r="D589" i="1"/>
  <c r="C589" i="1"/>
  <c r="G589" i="1" s="1"/>
  <c r="D588" i="1"/>
  <c r="C588" i="1"/>
  <c r="C587" i="1"/>
  <c r="D586" i="1"/>
  <c r="C586" i="1"/>
  <c r="G586" i="1" s="1"/>
  <c r="D585" i="1"/>
  <c r="C585" i="1"/>
  <c r="G585" i="1" s="1"/>
  <c r="C584" i="1"/>
  <c r="D583" i="1"/>
  <c r="C583" i="1"/>
  <c r="G583" i="1" s="1"/>
  <c r="D582" i="1"/>
  <c r="C582" i="1"/>
  <c r="G582" i="1" s="1"/>
  <c r="C581" i="1"/>
  <c r="D580" i="1"/>
  <c r="C580" i="1"/>
  <c r="G580" i="1" s="1"/>
  <c r="D579" i="1"/>
  <c r="C579" i="1"/>
  <c r="G579" i="1" s="1"/>
  <c r="D578" i="1"/>
  <c r="C578" i="1"/>
  <c r="G578" i="1" s="1"/>
  <c r="D577" i="1"/>
  <c r="C577" i="1"/>
  <c r="G577" i="1" s="1"/>
  <c r="D576" i="1"/>
  <c r="C576" i="1"/>
  <c r="G576" i="1" s="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G554" i="1" s="1"/>
  <c r="D553" i="1"/>
  <c r="C553" i="1"/>
  <c r="G553" i="1" s="1"/>
  <c r="D552" i="1"/>
  <c r="C552" i="1"/>
  <c r="G552" i="1" s="1"/>
  <c r="D551" i="1"/>
  <c r="C551" i="1"/>
  <c r="D550" i="1"/>
  <c r="C550" i="1"/>
  <c r="D549" i="1"/>
  <c r="C549" i="1"/>
  <c r="D548" i="1"/>
  <c r="C548" i="1"/>
  <c r="D547" i="1"/>
  <c r="C547" i="1"/>
  <c r="D546" i="1"/>
  <c r="C546" i="1"/>
  <c r="D545" i="1"/>
  <c r="C545" i="1"/>
  <c r="D544" i="1"/>
  <c r="C544" i="1"/>
  <c r="D543" i="1"/>
  <c r="C543" i="1"/>
  <c r="D542" i="1"/>
  <c r="C542" i="1"/>
  <c r="D541" i="1"/>
  <c r="C541" i="1"/>
  <c r="D540" i="1"/>
  <c r="C540" i="1"/>
  <c r="G540" i="1" s="1"/>
  <c r="D539" i="1"/>
  <c r="C539" i="1"/>
  <c r="G539" i="1" s="1"/>
  <c r="D538" i="1"/>
  <c r="C538" i="1"/>
  <c r="G538" i="1" s="1"/>
  <c r="D537" i="1"/>
  <c r="C537" i="1"/>
  <c r="D536" i="1"/>
  <c r="C536" i="1"/>
  <c r="G536" i="1" s="1"/>
  <c r="D535" i="1"/>
  <c r="C535" i="1"/>
  <c r="G535" i="1" s="1"/>
  <c r="D534" i="1"/>
  <c r="C534" i="1"/>
  <c r="G534" i="1" s="1"/>
  <c r="D533" i="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C526" i="1"/>
  <c r="G526" i="1" s="1"/>
  <c r="D525" i="1"/>
  <c r="C525" i="1"/>
  <c r="G525" i="1" s="1"/>
  <c r="D524" i="1"/>
  <c r="C524" i="1"/>
  <c r="G524" i="1" s="1"/>
  <c r="D523" i="1"/>
  <c r="C523" i="1"/>
  <c r="D521" i="1"/>
  <c r="C521" i="1"/>
  <c r="D520" i="1"/>
  <c r="C520" i="1"/>
  <c r="G520" i="1" s="1"/>
  <c r="D519" i="1"/>
  <c r="C519" i="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D508" i="1"/>
  <c r="C508" i="1"/>
  <c r="G508" i="1" s="1"/>
  <c r="D507" i="1"/>
  <c r="C507" i="1"/>
  <c r="D506" i="1"/>
  <c r="C506" i="1"/>
  <c r="D505" i="1"/>
  <c r="C505" i="1"/>
  <c r="D504" i="1"/>
  <c r="C504" i="1"/>
  <c r="D503" i="1"/>
  <c r="C503" i="1"/>
  <c r="D502" i="1"/>
  <c r="C502" i="1"/>
  <c r="D501" i="1"/>
  <c r="C501" i="1"/>
  <c r="D500" i="1"/>
  <c r="C500" i="1"/>
  <c r="D499" i="1"/>
  <c r="C499" i="1"/>
  <c r="G499" i="1" s="1"/>
  <c r="D498" i="1"/>
  <c r="C498" i="1"/>
  <c r="G498" i="1" s="1"/>
  <c r="D497" i="1"/>
  <c r="C497" i="1"/>
  <c r="G497" i="1" s="1"/>
  <c r="D496" i="1"/>
  <c r="C496" i="1"/>
  <c r="D495" i="1"/>
  <c r="C495" i="1"/>
  <c r="D494" i="1"/>
  <c r="C494" i="1"/>
  <c r="D493" i="1"/>
  <c r="C493" i="1"/>
  <c r="D492" i="1"/>
  <c r="C492" i="1"/>
  <c r="G492" i="1" s="1"/>
  <c r="D491" i="1"/>
  <c r="C491" i="1"/>
  <c r="G491" i="1" s="1"/>
  <c r="D490" i="1"/>
  <c r="C490" i="1"/>
  <c r="G490" i="1" s="1"/>
  <c r="D489" i="1"/>
  <c r="C489" i="1"/>
  <c r="D488" i="1"/>
  <c r="C488" i="1"/>
  <c r="G488" i="1" s="1"/>
  <c r="D487" i="1"/>
  <c r="C487" i="1"/>
  <c r="D486" i="1"/>
  <c r="C486" i="1"/>
  <c r="D485" i="1"/>
  <c r="C485" i="1"/>
  <c r="D484" i="1"/>
  <c r="C484" i="1"/>
  <c r="D483" i="1"/>
  <c r="C483" i="1"/>
  <c r="G483" i="1" s="1"/>
  <c r="D482" i="1"/>
  <c r="C482" i="1"/>
  <c r="G482" i="1" s="1"/>
  <c r="D481" i="1"/>
  <c r="C481" i="1"/>
  <c r="G481" i="1" s="1"/>
  <c r="D480" i="1"/>
  <c r="C480" i="1"/>
  <c r="G480" i="1" s="1"/>
  <c r="D479" i="1"/>
  <c r="C479" i="1"/>
  <c r="G479" i="1" s="1"/>
  <c r="D478" i="1"/>
  <c r="D477" i="1"/>
  <c r="C477" i="1"/>
  <c r="D476" i="1"/>
  <c r="C476" i="1"/>
  <c r="D475" i="1"/>
  <c r="C475" i="1"/>
  <c r="D474" i="1"/>
  <c r="C474" i="1"/>
  <c r="G474" i="1" s="1"/>
  <c r="D473" i="1"/>
  <c r="C473" i="1"/>
  <c r="D472" i="1"/>
  <c r="C472" i="1"/>
  <c r="D471" i="1"/>
  <c r="C471" i="1"/>
  <c r="D470" i="1"/>
  <c r="C470" i="1"/>
  <c r="D469" i="1"/>
  <c r="H469" i="1" s="1"/>
  <c r="C469" i="1"/>
  <c r="D468" i="1"/>
  <c r="H468" i="1" s="1"/>
  <c r="C468" i="1"/>
  <c r="D467" i="1"/>
  <c r="H467" i="1" s="1"/>
  <c r="C467" i="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D447" i="1"/>
  <c r="H447" i="1" s="1"/>
  <c r="C447" i="1"/>
  <c r="G447" i="1" s="1"/>
  <c r="D446" i="1"/>
  <c r="H446" i="1" s="1"/>
  <c r="C446" i="1"/>
  <c r="D445" i="1"/>
  <c r="H445" i="1" s="1"/>
  <c r="C445" i="1"/>
  <c r="D444" i="1"/>
  <c r="H444" i="1" s="1"/>
  <c r="C444" i="1"/>
  <c r="G444" i="1" s="1"/>
  <c r="D443" i="1"/>
  <c r="H443" i="1" s="1"/>
  <c r="C443" i="1"/>
  <c r="G443" i="1" s="1"/>
  <c r="D442" i="1"/>
  <c r="H442" i="1" s="1"/>
  <c r="C442" i="1"/>
  <c r="G442" i="1" s="1"/>
  <c r="C441" i="1"/>
  <c r="D440" i="1"/>
  <c r="H440" i="1" s="1"/>
  <c r="C440" i="1"/>
  <c r="G440" i="1" s="1"/>
  <c r="D439" i="1"/>
  <c r="H439" i="1" s="1"/>
  <c r="C439" i="1"/>
  <c r="G439" i="1" s="1"/>
  <c r="D438" i="1"/>
  <c r="H438" i="1" s="1"/>
  <c r="C438" i="1"/>
  <c r="G438" i="1" s="1"/>
  <c r="D437" i="1"/>
  <c r="H437" i="1" s="1"/>
  <c r="C437" i="1"/>
  <c r="C436" i="1"/>
  <c r="D435" i="1"/>
  <c r="H435" i="1" s="1"/>
  <c r="C435" i="1"/>
  <c r="G435" i="1" s="1"/>
  <c r="D434" i="1"/>
  <c r="H434" i="1" s="1"/>
  <c r="C434" i="1"/>
  <c r="D433" i="1"/>
  <c r="H433" i="1" s="1"/>
  <c r="C433" i="1"/>
  <c r="D432" i="1"/>
  <c r="H432" i="1" s="1"/>
  <c r="C432" i="1"/>
  <c r="D431" i="1"/>
  <c r="H431" i="1" s="1"/>
  <c r="C431" i="1"/>
  <c r="G431" i="1" s="1"/>
  <c r="D430" i="1"/>
  <c r="H430" i="1" s="1"/>
  <c r="C430" i="1"/>
  <c r="D429" i="1"/>
  <c r="H429" i="1" s="1"/>
  <c r="C429" i="1"/>
  <c r="D428" i="1"/>
  <c r="H428" i="1" s="1"/>
  <c r="C428" i="1"/>
  <c r="G428" i="1" s="1"/>
  <c r="D427" i="1"/>
  <c r="H427" i="1" s="1"/>
  <c r="C427" i="1"/>
  <c r="G427" i="1" s="1"/>
  <c r="D426" i="1"/>
  <c r="H426" i="1" s="1"/>
  <c r="C426" i="1"/>
  <c r="G426" i="1" s="1"/>
  <c r="D425" i="1"/>
  <c r="H425" i="1" s="1"/>
  <c r="C425" i="1"/>
  <c r="C424" i="1"/>
  <c r="D423" i="1"/>
  <c r="H423" i="1" s="1"/>
  <c r="C423" i="1"/>
  <c r="G423" i="1" s="1"/>
  <c r="D422" i="1"/>
  <c r="H422" i="1" s="1"/>
  <c r="C422" i="1"/>
  <c r="G422" i="1" s="1"/>
  <c r="C421" i="1"/>
  <c r="D420" i="1"/>
  <c r="H420" i="1" s="1"/>
  <c r="C420" i="1"/>
  <c r="G420" i="1" s="1"/>
  <c r="D419" i="1"/>
  <c r="H419" i="1" s="1"/>
  <c r="C419" i="1"/>
  <c r="G419" i="1" s="1"/>
  <c r="D418" i="1"/>
  <c r="H418" i="1" s="1"/>
  <c r="C418" i="1"/>
  <c r="G418" i="1" s="1"/>
  <c r="D417" i="1"/>
  <c r="H417" i="1" s="1"/>
  <c r="C417" i="1"/>
  <c r="D416" i="1"/>
  <c r="H416" i="1" s="1"/>
  <c r="C416" i="1"/>
  <c r="C415" i="1"/>
  <c r="D413" i="1"/>
  <c r="H413" i="1" s="1"/>
  <c r="C413" i="1"/>
  <c r="C412" i="1"/>
  <c r="C411" i="1"/>
  <c r="D406" i="1"/>
  <c r="H406" i="1" s="1"/>
  <c r="C406" i="1"/>
  <c r="G406" i="1" s="1"/>
  <c r="D405" i="1"/>
  <c r="H405" i="1" s="1"/>
  <c r="C405" i="1"/>
  <c r="D404" i="1"/>
  <c r="H404" i="1" s="1"/>
  <c r="C404" i="1"/>
  <c r="G404" i="1" s="1"/>
  <c r="D401" i="1"/>
  <c r="H401" i="1" s="1"/>
  <c r="C401" i="1"/>
  <c r="G401" i="1" s="1"/>
  <c r="D400" i="1"/>
  <c r="H400" i="1" s="1"/>
  <c r="C400" i="1"/>
  <c r="G400" i="1" s="1"/>
  <c r="D399" i="1"/>
  <c r="H399" i="1" s="1"/>
  <c r="C399" i="1"/>
  <c r="G399" i="1" s="1"/>
  <c r="D398" i="1"/>
  <c r="H398" i="1" s="1"/>
  <c r="C398" i="1"/>
  <c r="G398" i="1" s="1"/>
  <c r="C397" i="1"/>
  <c r="D396" i="1"/>
  <c r="H396" i="1" s="1"/>
  <c r="C396" i="1"/>
  <c r="D395" i="1"/>
  <c r="H395" i="1" s="1"/>
  <c r="C395" i="1"/>
  <c r="D394" i="1"/>
  <c r="H394" i="1" s="1"/>
  <c r="C394" i="1"/>
  <c r="D393" i="1"/>
  <c r="H393" i="1" s="1"/>
  <c r="C393" i="1"/>
  <c r="G393" i="1" s="1"/>
  <c r="C392" i="1"/>
  <c r="C391" i="1"/>
  <c r="D390" i="1"/>
  <c r="H390" i="1" s="1"/>
  <c r="C390" i="1"/>
  <c r="D389" i="1"/>
  <c r="H389" i="1" s="1"/>
  <c r="C389" i="1"/>
  <c r="D388" i="1"/>
  <c r="H388" i="1" s="1"/>
  <c r="C388" i="1"/>
  <c r="D387" i="1"/>
  <c r="H387" i="1" s="1"/>
  <c r="C387" i="1"/>
  <c r="G387" i="1" s="1"/>
  <c r="D386" i="1"/>
  <c r="H386" i="1" s="1"/>
  <c r="C386" i="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D376" i="1"/>
  <c r="H376" i="1" s="1"/>
  <c r="C376" i="1"/>
  <c r="D375" i="1"/>
  <c r="H375" i="1" s="1"/>
  <c r="C375" i="1"/>
  <c r="G375" i="1" s="1"/>
  <c r="D374" i="1"/>
  <c r="H374" i="1" s="1"/>
  <c r="C374" i="1"/>
  <c r="D373" i="1"/>
  <c r="H373" i="1" s="1"/>
  <c r="C373" i="1"/>
  <c r="D372" i="1"/>
  <c r="H372" i="1" s="1"/>
  <c r="C372" i="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C347" i="1"/>
  <c r="C346" i="1"/>
  <c r="C345" i="1"/>
  <c r="D344" i="1"/>
  <c r="H344" i="1" s="1"/>
  <c r="C344" i="1"/>
  <c r="G344" i="1" s="1"/>
  <c r="C343" i="1"/>
  <c r="D342" i="1"/>
  <c r="H342" i="1" s="1"/>
  <c r="C342" i="1"/>
  <c r="G342" i="1" s="1"/>
  <c r="D341" i="1"/>
  <c r="H341" i="1" s="1"/>
  <c r="C341" i="1"/>
  <c r="G341" i="1" s="1"/>
  <c r="C340" i="1"/>
  <c r="C339" i="1"/>
  <c r="D338" i="1"/>
  <c r="H338" i="1" s="1"/>
  <c r="C338" i="1"/>
  <c r="G338" i="1" s="1"/>
  <c r="D337" i="1"/>
  <c r="H337" i="1" s="1"/>
  <c r="C337" i="1"/>
  <c r="G337" i="1" s="1"/>
  <c r="D336" i="1"/>
  <c r="H336" i="1" s="1"/>
  <c r="C336" i="1"/>
  <c r="G336" i="1" s="1"/>
  <c r="D335" i="1"/>
  <c r="H335" i="1" s="1"/>
  <c r="C335" i="1"/>
  <c r="G335" i="1" s="1"/>
  <c r="C334" i="1"/>
  <c r="D333" i="1"/>
  <c r="H333" i="1" s="1"/>
  <c r="C333" i="1"/>
  <c r="G333" i="1" s="1"/>
  <c r="D332" i="1"/>
  <c r="H332" i="1" s="1"/>
  <c r="C332" i="1"/>
  <c r="G332" i="1" s="1"/>
  <c r="C331" i="1"/>
  <c r="D330" i="1"/>
  <c r="H330" i="1" s="1"/>
  <c r="C330" i="1"/>
  <c r="G330" i="1" s="1"/>
  <c r="D329" i="1"/>
  <c r="H329" i="1" s="1"/>
  <c r="C329" i="1"/>
  <c r="G329" i="1" s="1"/>
  <c r="D328" i="1"/>
  <c r="H328" i="1" s="1"/>
  <c r="C328" i="1"/>
  <c r="G328" i="1" s="1"/>
  <c r="D327" i="1"/>
  <c r="H327" i="1" s="1"/>
  <c r="C327" i="1"/>
  <c r="G327" i="1" s="1"/>
  <c r="C326" i="1"/>
  <c r="D325" i="1"/>
  <c r="H325" i="1" s="1"/>
  <c r="C325" i="1"/>
  <c r="G325" i="1" s="1"/>
  <c r="D324" i="1"/>
  <c r="H324" i="1" s="1"/>
  <c r="C324" i="1"/>
  <c r="G324" i="1" s="1"/>
  <c r="D323" i="1"/>
  <c r="H323" i="1" s="1"/>
  <c r="C323" i="1"/>
  <c r="G323" i="1" s="1"/>
  <c r="D322" i="1"/>
  <c r="H322" i="1" s="1"/>
  <c r="C322" i="1"/>
  <c r="G322" i="1" s="1"/>
  <c r="C321" i="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C312" i="1"/>
  <c r="D311" i="1"/>
  <c r="H311" i="1" s="1"/>
  <c r="C311" i="1"/>
  <c r="G311" i="1" s="1"/>
  <c r="D310" i="1"/>
  <c r="H310" i="1" s="1"/>
  <c r="C310" i="1"/>
  <c r="G310" i="1" s="1"/>
  <c r="D309" i="1"/>
  <c r="H309" i="1" s="1"/>
  <c r="C309" i="1"/>
  <c r="G309" i="1" s="1"/>
  <c r="D308" i="1"/>
  <c r="H308" i="1" s="1"/>
  <c r="C308" i="1"/>
  <c r="G308" i="1" s="1"/>
  <c r="C307" i="1"/>
  <c r="C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C299" i="1"/>
  <c r="D298" i="1"/>
  <c r="H298" i="1" s="1"/>
  <c r="C298" i="1"/>
  <c r="G298" i="1" s="1"/>
  <c r="D297" i="1"/>
  <c r="H297" i="1" s="1"/>
  <c r="C297" i="1"/>
  <c r="G297" i="1" s="1"/>
  <c r="D296" i="1"/>
  <c r="H296" i="1" s="1"/>
  <c r="C296" i="1"/>
  <c r="G296" i="1" s="1"/>
  <c r="D295" i="1"/>
  <c r="H295" i="1" s="1"/>
  <c r="C295" i="1"/>
  <c r="G295" i="1" s="1"/>
  <c r="D292" i="1"/>
  <c r="H292" i="1" s="1"/>
  <c r="C292" i="1"/>
  <c r="G292" i="1" s="1"/>
  <c r="D291" i="1"/>
  <c r="H291" i="1" s="1"/>
  <c r="C291" i="1"/>
  <c r="G291" i="1" s="1"/>
  <c r="D290" i="1"/>
  <c r="C290" i="1"/>
  <c r="D289" i="1"/>
  <c r="H289" i="1" s="1"/>
  <c r="C289" i="1"/>
  <c r="G289" i="1" s="1"/>
  <c r="D288" i="1"/>
  <c r="H288" i="1" s="1"/>
  <c r="C288" i="1"/>
  <c r="D284" i="1"/>
  <c r="H284" i="1" s="1"/>
  <c r="C284" i="1"/>
  <c r="D283" i="1"/>
  <c r="H283" i="1" s="1"/>
  <c r="C283" i="1"/>
  <c r="D282" i="1"/>
  <c r="H282" i="1" s="1"/>
  <c r="C282" i="1"/>
  <c r="D281" i="1"/>
  <c r="H281" i="1" s="1"/>
  <c r="C281" i="1"/>
  <c r="D280" i="1"/>
  <c r="H280" i="1" s="1"/>
  <c r="C280" i="1"/>
  <c r="D279" i="1"/>
  <c r="H279" i="1" s="1"/>
  <c r="C279" i="1"/>
  <c r="G279" i="1" s="1"/>
  <c r="D278" i="1"/>
  <c r="H278" i="1" s="1"/>
  <c r="C278" i="1"/>
  <c r="G278" i="1" s="1"/>
  <c r="D277" i="1"/>
  <c r="H277" i="1" s="1"/>
  <c r="C277" i="1"/>
  <c r="G277" i="1" s="1"/>
  <c r="D276" i="1"/>
  <c r="H276" i="1" s="1"/>
  <c r="C276" i="1"/>
  <c r="G276" i="1" s="1"/>
  <c r="C275" i="1"/>
  <c r="D274" i="1"/>
  <c r="H274" i="1" s="1"/>
  <c r="C274" i="1"/>
  <c r="G274" i="1" s="1"/>
  <c r="D273" i="1"/>
  <c r="H273" i="1" s="1"/>
  <c r="C273" i="1"/>
  <c r="G273" i="1" s="1"/>
  <c r="D272" i="1"/>
  <c r="H272" i="1" s="1"/>
  <c r="C272" i="1"/>
  <c r="G272" i="1" s="1"/>
  <c r="D271" i="1"/>
  <c r="H271" i="1" s="1"/>
  <c r="C271" i="1"/>
  <c r="G271" i="1" s="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G261" i="1" s="1"/>
  <c r="D260" i="1"/>
  <c r="H260" i="1" s="1"/>
  <c r="C260" i="1"/>
  <c r="C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H251" i="1"/>
  <c r="D251" i="1"/>
  <c r="C251" i="1"/>
  <c r="G251" i="1" s="1"/>
  <c r="D250" i="1"/>
  <c r="H250" i="1" s="1"/>
  <c r="C250" i="1"/>
  <c r="G250" i="1" s="1"/>
  <c r="D249" i="1"/>
  <c r="H249" i="1" s="1"/>
  <c r="C249" i="1"/>
  <c r="D248" i="1"/>
  <c r="H248" i="1" s="1"/>
  <c r="C248" i="1"/>
  <c r="D247" i="1"/>
  <c r="H247" i="1" s="1"/>
  <c r="C247" i="1"/>
  <c r="G247" i="1" s="1"/>
  <c r="D246" i="1"/>
  <c r="H246" i="1" s="1"/>
  <c r="C246" i="1"/>
  <c r="G246" i="1" s="1"/>
  <c r="D245" i="1"/>
  <c r="H245" i="1" s="1"/>
  <c r="C245" i="1"/>
  <c r="D244" i="1"/>
  <c r="H244" i="1" s="1"/>
  <c r="C244" i="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G235" i="1" s="1"/>
  <c r="D234" i="1"/>
  <c r="H234" i="1" s="1"/>
  <c r="C234" i="1"/>
  <c r="H233" i="1"/>
  <c r="D233" i="1"/>
  <c r="C233" i="1"/>
  <c r="G233" i="1" s="1"/>
  <c r="C232" i="1"/>
  <c r="D231" i="1"/>
  <c r="H231" i="1" s="1"/>
  <c r="C231" i="1"/>
  <c r="D230" i="1"/>
  <c r="H230" i="1" s="1"/>
  <c r="C230" i="1"/>
  <c r="D229" i="1"/>
  <c r="H229" i="1" s="1"/>
  <c r="C229" i="1"/>
  <c r="D228" i="1"/>
  <c r="H228" i="1" s="1"/>
  <c r="C228" i="1"/>
  <c r="G228" i="1" s="1"/>
  <c r="D227" i="1"/>
  <c r="H227" i="1" s="1"/>
  <c r="C227" i="1"/>
  <c r="D226" i="1"/>
  <c r="H226" i="1" s="1"/>
  <c r="C226" i="1"/>
  <c r="D225" i="1"/>
  <c r="H225" i="1" s="1"/>
  <c r="C225" i="1"/>
  <c r="D224" i="1"/>
  <c r="H224" i="1" s="1"/>
  <c r="C224" i="1"/>
  <c r="D223" i="1"/>
  <c r="H223" i="1" s="1"/>
  <c r="C223" i="1"/>
  <c r="G223" i="1" s="1"/>
  <c r="D222" i="1"/>
  <c r="H222" i="1" s="1"/>
  <c r="C222" i="1"/>
  <c r="G222" i="1" s="1"/>
  <c r="D221" i="1"/>
  <c r="H221" i="1" s="1"/>
  <c r="C221" i="1"/>
  <c r="G221" i="1" s="1"/>
  <c r="C220" i="1"/>
  <c r="D219" i="1"/>
  <c r="H219" i="1" s="1"/>
  <c r="C219" i="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D210" i="1"/>
  <c r="H210" i="1" s="1"/>
  <c r="C210" i="1"/>
  <c r="G210" i="1" s="1"/>
  <c r="D209" i="1"/>
  <c r="H209" i="1" s="1"/>
  <c r="C209" i="1"/>
  <c r="G209" i="1" s="1"/>
  <c r="D208" i="1"/>
  <c r="H208" i="1" s="1"/>
  <c r="C208" i="1"/>
  <c r="G208" i="1" s="1"/>
  <c r="D207" i="1"/>
  <c r="H207" i="1" s="1"/>
  <c r="C207" i="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D196" i="1"/>
  <c r="H196" i="1" s="1"/>
  <c r="C196" i="1"/>
  <c r="G196" i="1" s="1"/>
  <c r="D195" i="1"/>
  <c r="H195" i="1" s="1"/>
  <c r="C195" i="1"/>
  <c r="G195" i="1" s="1"/>
  <c r="D194" i="1"/>
  <c r="H194" i="1" s="1"/>
  <c r="C194" i="1"/>
  <c r="G194" i="1" s="1"/>
  <c r="C193" i="1"/>
  <c r="D191" i="1"/>
  <c r="H191" i="1" s="1"/>
  <c r="C191" i="1"/>
  <c r="H190" i="1"/>
  <c r="D190" i="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C184" i="1"/>
  <c r="D183" i="1"/>
  <c r="H183" i="1" s="1"/>
  <c r="C183" i="1"/>
  <c r="D182" i="1"/>
  <c r="H182" i="1" s="1"/>
  <c r="C182" i="1"/>
  <c r="D181" i="1"/>
  <c r="H181" i="1" s="1"/>
  <c r="C181" i="1"/>
  <c r="D180" i="1"/>
  <c r="H180" i="1" s="1"/>
  <c r="C180" i="1"/>
  <c r="D179" i="1"/>
  <c r="H179" i="1" s="1"/>
  <c r="C179" i="1"/>
  <c r="D178" i="1"/>
  <c r="H178" i="1" s="1"/>
  <c r="C178" i="1"/>
  <c r="G178" i="1" s="1"/>
  <c r="D177" i="1"/>
  <c r="H177" i="1" s="1"/>
  <c r="C177" i="1"/>
  <c r="G177" i="1" s="1"/>
  <c r="D176" i="1"/>
  <c r="H176" i="1" s="1"/>
  <c r="C176" i="1"/>
  <c r="G176" i="1" s="1"/>
  <c r="D175" i="1"/>
  <c r="H175" i="1" s="1"/>
  <c r="C175" i="1"/>
  <c r="G175" i="1" s="1"/>
  <c r="D174" i="1"/>
  <c r="H174" i="1" s="1"/>
  <c r="C174" i="1"/>
  <c r="G174" i="1" s="1"/>
  <c r="C173" i="1"/>
  <c r="D172" i="1"/>
  <c r="H172" i="1" s="1"/>
  <c r="C172" i="1"/>
  <c r="G172" i="1" s="1"/>
  <c r="D171" i="1"/>
  <c r="H171" i="1" s="1"/>
  <c r="C171" i="1"/>
  <c r="G171" i="1" s="1"/>
  <c r="D170" i="1"/>
  <c r="H170" i="1" s="1"/>
  <c r="C170" i="1"/>
  <c r="G170" i="1" s="1"/>
  <c r="D169" i="1"/>
  <c r="H169" i="1" s="1"/>
  <c r="C169" i="1"/>
  <c r="D168" i="1"/>
  <c r="H168" i="1" s="1"/>
  <c r="C168" i="1"/>
  <c r="G168" i="1" s="1"/>
  <c r="D167" i="1"/>
  <c r="H167" i="1" s="1"/>
  <c r="C167" i="1"/>
  <c r="G167" i="1" s="1"/>
  <c r="D166" i="1"/>
  <c r="H166" i="1" s="1"/>
  <c r="C166" i="1"/>
  <c r="G166" i="1" s="1"/>
  <c r="D165" i="1"/>
  <c r="H165" i="1" s="1"/>
  <c r="C165" i="1"/>
  <c r="D164" i="1"/>
  <c r="H164" i="1" s="1"/>
  <c r="C164" i="1"/>
  <c r="G164" i="1" s="1"/>
  <c r="D163" i="1"/>
  <c r="H163" i="1" s="1"/>
  <c r="C163" i="1"/>
  <c r="D162" i="1"/>
  <c r="H162" i="1" s="1"/>
  <c r="C162" i="1"/>
  <c r="G162" i="1" s="1"/>
  <c r="D161" i="1"/>
  <c r="H161" i="1" s="1"/>
  <c r="C161" i="1"/>
  <c r="G161" i="1" s="1"/>
  <c r="D160" i="1"/>
  <c r="H160" i="1" s="1"/>
  <c r="C160" i="1"/>
  <c r="C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C149"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D131" i="1"/>
  <c r="H131" i="1" s="1"/>
  <c r="C131" i="1"/>
  <c r="D130" i="1"/>
  <c r="H130" i="1" s="1"/>
  <c r="C130" i="1"/>
  <c r="D129" i="1"/>
  <c r="H129" i="1" s="1"/>
  <c r="C129" i="1"/>
  <c r="H128" i="1"/>
  <c r="D128" i="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D109" i="1"/>
  <c r="H109" i="1" s="1"/>
  <c r="C109" i="1"/>
  <c r="G109" i="1" s="1"/>
  <c r="D108" i="1"/>
  <c r="H108" i="1" s="1"/>
  <c r="C108" i="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D70" i="1"/>
  <c r="H70" i="1" s="1"/>
  <c r="C70" i="1"/>
  <c r="D69" i="1"/>
  <c r="H69" i="1" s="1"/>
  <c r="C69" i="1"/>
  <c r="D68" i="1"/>
  <c r="H68" i="1" s="1"/>
  <c r="C68" i="1"/>
  <c r="D67" i="1"/>
  <c r="H67" i="1" s="1"/>
  <c r="C67" i="1"/>
  <c r="D66" i="1"/>
  <c r="H66" i="1" s="1"/>
  <c r="C66" i="1"/>
  <c r="D65" i="1"/>
  <c r="H65" i="1" s="1"/>
  <c r="C65" i="1"/>
  <c r="G65" i="1" s="1"/>
  <c r="H64" i="1"/>
  <c r="D64" i="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H52" i="1"/>
  <c r="D52" i="1"/>
  <c r="C52" i="1"/>
  <c r="G52" i="1" s="1"/>
  <c r="D51" i="1"/>
  <c r="H51" i="1" s="1"/>
  <c r="C51" i="1"/>
  <c r="G51" i="1" s="1"/>
  <c r="D50" i="1"/>
  <c r="H50" i="1" s="1"/>
  <c r="C50" i="1"/>
  <c r="G50" i="1" s="1"/>
  <c r="D49" i="1"/>
  <c r="H49" i="1" s="1"/>
  <c r="C49" i="1"/>
  <c r="G49" i="1" s="1"/>
  <c r="H48" i="1"/>
  <c r="D48" i="1"/>
  <c r="C48" i="1"/>
  <c r="G48" i="1" s="1"/>
  <c r="D47" i="1"/>
  <c r="H47" i="1" s="1"/>
  <c r="C47" i="1"/>
  <c r="G47"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H33" i="1"/>
  <c r="D33" i="1"/>
  <c r="C33" i="1"/>
  <c r="G33" i="1" s="1"/>
  <c r="D32" i="1"/>
  <c r="H32" i="1" s="1"/>
  <c r="C32" i="1"/>
  <c r="H31" i="1"/>
  <c r="D31" i="1"/>
  <c r="C31" i="1"/>
  <c r="G31" i="1" s="1"/>
  <c r="D30" i="1"/>
  <c r="H30" i="1" s="1"/>
  <c r="C30" i="1"/>
  <c r="H29" i="1"/>
  <c r="D29" i="1"/>
  <c r="C29" i="1"/>
  <c r="G29" i="1" s="1"/>
  <c r="D28" i="1"/>
  <c r="H28" i="1" s="1"/>
  <c r="C28" i="1"/>
  <c r="H27" i="1"/>
  <c r="D27" i="1"/>
  <c r="C27" i="1"/>
  <c r="G27" i="1" s="1"/>
  <c r="D26" i="1"/>
  <c r="H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H4" i="1" s="1"/>
  <c r="C4" i="1"/>
  <c r="H3" i="1"/>
  <c r="D3" i="1"/>
  <c r="C3" i="1"/>
  <c r="G3" i="1" s="1"/>
  <c r="G395" i="1" l="1"/>
  <c r="G396" i="1"/>
  <c r="G394" i="1"/>
  <c r="G390" i="1"/>
  <c r="G389" i="1"/>
  <c r="G386" i="1"/>
  <c r="G388" i="1"/>
  <c r="G377" i="1"/>
  <c r="G376" i="1"/>
  <c r="G373" i="1"/>
  <c r="G374" i="1"/>
  <c r="G358" i="1"/>
  <c r="G364" i="1"/>
  <c r="G372" i="1"/>
  <c r="F363" i="4"/>
  <c r="F369" i="4"/>
  <c r="G69" i="1"/>
  <c r="G67" i="1"/>
  <c r="G68" i="1"/>
  <c r="G66" i="1"/>
  <c r="G421" i="1"/>
  <c r="G397" i="1"/>
  <c r="E27" i="9"/>
  <c r="B27" i="9" s="1"/>
  <c r="E33" i="9"/>
  <c r="B33" i="9" s="1"/>
  <c r="E287" i="9"/>
  <c r="B287" i="9" s="1"/>
  <c r="E293" i="9"/>
  <c r="B293" i="9" s="1"/>
  <c r="E301" i="9"/>
  <c r="B301" i="9" s="1"/>
  <c r="E303" i="9"/>
  <c r="B303" i="9" s="1"/>
  <c r="G1040" i="1"/>
  <c r="G1229" i="1"/>
  <c r="G1218" i="1"/>
  <c r="F239" i="5"/>
  <c r="G1028" i="1"/>
  <c r="G1298" i="1"/>
  <c r="G1296" i="1"/>
  <c r="G1295" i="1"/>
  <c r="G1294" i="1"/>
  <c r="G1293" i="1"/>
  <c r="G1292" i="1"/>
  <c r="G1290" i="1"/>
  <c r="G1287" i="1"/>
  <c r="G1285" i="1"/>
  <c r="G1284" i="1"/>
  <c r="G1283" i="1"/>
  <c r="G1281" i="1"/>
  <c r="G1279" i="1"/>
  <c r="G1275" i="1"/>
  <c r="G1274" i="1"/>
  <c r="G1273" i="1"/>
  <c r="G1257" i="1"/>
  <c r="G1256" i="1"/>
  <c r="G1254" i="1"/>
  <c r="G1253" i="1"/>
  <c r="G1252" i="1"/>
  <c r="G1251" i="1"/>
  <c r="G1250" i="1"/>
  <c r="G1249" i="1"/>
  <c r="G1248" i="1"/>
  <c r="G1247" i="1"/>
  <c r="G1243" i="1"/>
  <c r="G1242" i="1"/>
  <c r="G1575" i="1"/>
  <c r="G1571" i="1"/>
  <c r="G1567" i="1"/>
  <c r="G1565" i="1"/>
  <c r="G1557" i="1"/>
  <c r="G1555" i="1"/>
  <c r="G1553" i="1"/>
  <c r="G1547" i="1"/>
  <c r="G1545" i="1"/>
  <c r="G1543" i="1"/>
  <c r="G1541" i="1"/>
  <c r="H1535" i="1"/>
  <c r="G1535" i="1"/>
  <c r="G1537" i="1"/>
  <c r="G1533" i="1"/>
  <c r="D49" i="8"/>
  <c r="C1524" i="1" s="1"/>
  <c r="G1524" i="1" s="1"/>
  <c r="G1531" i="1"/>
  <c r="G1525" i="1"/>
  <c r="G1521" i="1"/>
  <c r="C1519" i="1"/>
  <c r="G1515" i="1"/>
  <c r="G1511" i="1"/>
  <c r="G1513" i="1"/>
  <c r="D24" i="8"/>
  <c r="C1499" i="1" s="1"/>
  <c r="H1499" i="1" s="1"/>
  <c r="H1506" i="1"/>
  <c r="C1501" i="1"/>
  <c r="H1501" i="1" s="1"/>
  <c r="H1504" i="1"/>
  <c r="G1503" i="1"/>
  <c r="H1502" i="1"/>
  <c r="H1484" i="1"/>
  <c r="H1498" i="1"/>
  <c r="G1493" i="1"/>
  <c r="H1494" i="1"/>
  <c r="D6" i="8"/>
  <c r="C1481" i="1" s="1"/>
  <c r="G1481" i="1" s="1"/>
  <c r="H1492" i="1"/>
  <c r="C1483" i="1"/>
  <c r="G1270" i="1"/>
  <c r="G1271" i="1"/>
  <c r="G1266" i="1"/>
  <c r="G1264" i="1"/>
  <c r="G1263" i="1"/>
  <c r="G1262" i="1"/>
  <c r="G1244" i="1"/>
  <c r="G1241" i="1"/>
  <c r="G1236" i="1"/>
  <c r="G1237" i="1"/>
  <c r="G1232" i="1"/>
  <c r="G1227" i="1"/>
  <c r="E245" i="5"/>
  <c r="D1222" i="1" s="1"/>
  <c r="F250" i="5"/>
  <c r="G1222" i="1"/>
  <c r="G1223" i="1"/>
  <c r="G1225" i="1"/>
  <c r="G1224" i="1"/>
  <c r="F246" i="5"/>
  <c r="G1216" i="1"/>
  <c r="G1217" i="1"/>
  <c r="G1213" i="1"/>
  <c r="G1212" i="1"/>
  <c r="G1201" i="1"/>
  <c r="D1183" i="1"/>
  <c r="G1179" i="1"/>
  <c r="G1168" i="1"/>
  <c r="G1171" i="1"/>
  <c r="G1162" i="1"/>
  <c r="G1164" i="1"/>
  <c r="G1161" i="1"/>
  <c r="G1157" i="1"/>
  <c r="G1160" i="1"/>
  <c r="F180" i="5"/>
  <c r="G1158" i="1"/>
  <c r="G1154" i="1"/>
  <c r="G1156" i="1"/>
  <c r="G1155" i="1"/>
  <c r="G1148" i="1"/>
  <c r="G1151" i="1"/>
  <c r="F170" i="5"/>
  <c r="G1147" i="1"/>
  <c r="G1146" i="1"/>
  <c r="G1142" i="1"/>
  <c r="G1143" i="1"/>
  <c r="G1137" i="1"/>
  <c r="G1135" i="1"/>
  <c r="G1133" i="1"/>
  <c r="G1131" i="1"/>
  <c r="G1129" i="1"/>
  <c r="G1127" i="1"/>
  <c r="G1126" i="1"/>
  <c r="G1120" i="1"/>
  <c r="D1113" i="1"/>
  <c r="H1113" i="1" s="1"/>
  <c r="G1112" i="1"/>
  <c r="G1113" i="1"/>
  <c r="G1114" i="1"/>
  <c r="G1111" i="1"/>
  <c r="G1110" i="1"/>
  <c r="G1109" i="1"/>
  <c r="G1108" i="1"/>
  <c r="G1104" i="1"/>
  <c r="G1105" i="1"/>
  <c r="G1100" i="1"/>
  <c r="G1096" i="1"/>
  <c r="G1097" i="1"/>
  <c r="G1095" i="1"/>
  <c r="G1084" i="1"/>
  <c r="G1085" i="1"/>
  <c r="G1078" i="1"/>
  <c r="G1076" i="1"/>
  <c r="G1065" i="1"/>
  <c r="G1066" i="1"/>
  <c r="G1067" i="1"/>
  <c r="E290" i="9"/>
  <c r="B290" i="9" s="1"/>
  <c r="G1059" i="1"/>
  <c r="G1056" i="1"/>
  <c r="G1057" i="1"/>
  <c r="G1058" i="1"/>
  <c r="G1055" i="1"/>
  <c r="G1051" i="1"/>
  <c r="G1047" i="1"/>
  <c r="G1048" i="1"/>
  <c r="G1045" i="1"/>
  <c r="G1043" i="1"/>
  <c r="G1044" i="1"/>
  <c r="G1041" i="1"/>
  <c r="G1038" i="1"/>
  <c r="G1037" i="1"/>
  <c r="G1036" i="1"/>
  <c r="G1034" i="1"/>
  <c r="G1032" i="1"/>
  <c r="G1030" i="1"/>
  <c r="G1031" i="1"/>
  <c r="G1029" i="1"/>
  <c r="G1027" i="1"/>
  <c r="G1025" i="1"/>
  <c r="G1022" i="1"/>
  <c r="G1021" i="1"/>
  <c r="G1023" i="1"/>
  <c r="G1024" i="1"/>
  <c r="G1019" i="1"/>
  <c r="G1020" i="1"/>
  <c r="G1017" i="1"/>
  <c r="G1016" i="1"/>
  <c r="F35" i="5"/>
  <c r="G1015" i="1"/>
  <c r="G1018" i="1"/>
  <c r="G1013" i="1"/>
  <c r="G1014" i="1"/>
  <c r="G1012" i="1"/>
  <c r="G1010" i="1"/>
  <c r="G1009" i="1"/>
  <c r="F29" i="5"/>
  <c r="G1007" i="1"/>
  <c r="G1008" i="1"/>
  <c r="G1006" i="1"/>
  <c r="G1003" i="1"/>
  <c r="G1002" i="1"/>
  <c r="G1001" i="1"/>
  <c r="G1000" i="1"/>
  <c r="G999" i="1"/>
  <c r="E12" i="5"/>
  <c r="D990" i="1" s="1"/>
  <c r="H990" i="1" s="1"/>
  <c r="F19" i="5"/>
  <c r="G997" i="1"/>
  <c r="G998" i="1"/>
  <c r="G996" i="1"/>
  <c r="G995" i="1"/>
  <c r="G994" i="1"/>
  <c r="G993" i="1"/>
  <c r="F13" i="5"/>
  <c r="G991" i="1"/>
  <c r="G992" i="1"/>
  <c r="G989" i="1"/>
  <c r="E7" i="5"/>
  <c r="D985" i="1" s="1"/>
  <c r="H985" i="1" s="1"/>
  <c r="G986" i="1"/>
  <c r="G988" i="1"/>
  <c r="G1408" i="1"/>
  <c r="G1412" i="1"/>
  <c r="H1436" i="1"/>
  <c r="G642" i="1"/>
  <c r="G645" i="1"/>
  <c r="G646" i="1"/>
  <c r="G650" i="1"/>
  <c r="G657" i="1"/>
  <c r="G658" i="1"/>
  <c r="G659" i="1"/>
  <c r="G660" i="1"/>
  <c r="G661" i="1"/>
  <c r="G662" i="1"/>
  <c r="G663" i="1"/>
  <c r="G678" i="1"/>
  <c r="G680" i="1"/>
  <c r="G679" i="1"/>
  <c r="G686" i="1"/>
  <c r="G683" i="1"/>
  <c r="G682" i="1"/>
  <c r="G684" i="1"/>
  <c r="G685" i="1"/>
  <c r="G688" i="1"/>
  <c r="G693" i="1"/>
  <c r="G690" i="1"/>
  <c r="G689" i="1"/>
  <c r="G691" i="1"/>
  <c r="G694" i="1"/>
  <c r="G887" i="1"/>
  <c r="G888" i="1"/>
  <c r="G889" i="1"/>
  <c r="G896" i="1"/>
  <c r="G897" i="1"/>
  <c r="G898" i="1"/>
  <c r="G900" i="1"/>
  <c r="G901" i="1"/>
  <c r="G902" i="1"/>
  <c r="G903" i="1"/>
  <c r="G909" i="1"/>
  <c r="G910" i="1"/>
  <c r="F253" i="9"/>
  <c r="G918" i="1"/>
  <c r="G919" i="1"/>
  <c r="G921" i="1"/>
  <c r="G922" i="1"/>
  <c r="G923" i="1"/>
  <c r="G924" i="1"/>
  <c r="G925" i="1"/>
  <c r="G926" i="1"/>
  <c r="G927" i="1"/>
  <c r="G928" i="1"/>
  <c r="G929" i="1"/>
  <c r="G930" i="1"/>
  <c r="G931" i="1"/>
  <c r="G932" i="1"/>
  <c r="G933" i="1"/>
  <c r="G951" i="1"/>
  <c r="F265" i="9"/>
  <c r="G952" i="1"/>
  <c r="G953" i="1"/>
  <c r="G954" i="1"/>
  <c r="G955" i="1"/>
  <c r="G956" i="1"/>
  <c r="G957" i="1"/>
  <c r="G958" i="1"/>
  <c r="G959" i="1"/>
  <c r="G960" i="1"/>
  <c r="G961" i="1"/>
  <c r="G962" i="1"/>
  <c r="G963" i="1"/>
  <c r="G964" i="1"/>
  <c r="G965" i="1"/>
  <c r="G966" i="1"/>
  <c r="G967" i="1"/>
  <c r="G968" i="1"/>
  <c r="G969" i="1"/>
  <c r="G970" i="1"/>
  <c r="G971" i="1"/>
  <c r="G972" i="1"/>
  <c r="G973" i="1"/>
  <c r="G974" i="1"/>
  <c r="G975" i="1"/>
  <c r="G983" i="1"/>
  <c r="G982" i="1"/>
  <c r="G981" i="1"/>
  <c r="G980" i="1"/>
  <c r="G979" i="1"/>
  <c r="G977" i="1"/>
  <c r="G976" i="1"/>
  <c r="G885" i="1"/>
  <c r="G884" i="1"/>
  <c r="G883" i="1"/>
  <c r="G882" i="1"/>
  <c r="G881" i="1"/>
  <c r="G877" i="1"/>
  <c r="G880" i="1"/>
  <c r="G879" i="1"/>
  <c r="G878" i="1"/>
  <c r="G876" i="1"/>
  <c r="G875" i="1"/>
  <c r="G874" i="1"/>
  <c r="G873" i="1"/>
  <c r="G872" i="1"/>
  <c r="G870" i="1"/>
  <c r="G860" i="1"/>
  <c r="G858" i="1"/>
  <c r="G857" i="1"/>
  <c r="G856" i="1"/>
  <c r="G855" i="1"/>
  <c r="G854" i="1"/>
  <c r="G852" i="1"/>
  <c r="G853" i="1"/>
  <c r="G851" i="1"/>
  <c r="G850" i="1"/>
  <c r="G849" i="1"/>
  <c r="G847" i="1"/>
  <c r="G848" i="1"/>
  <c r="G827" i="1"/>
  <c r="G826" i="1"/>
  <c r="G825" i="1"/>
  <c r="G824" i="1"/>
  <c r="G823" i="1"/>
  <c r="G822" i="1"/>
  <c r="G815" i="1"/>
  <c r="G816" i="1"/>
  <c r="G817" i="1"/>
  <c r="G818" i="1"/>
  <c r="G819" i="1"/>
  <c r="G820" i="1"/>
  <c r="G821" i="1"/>
  <c r="G814" i="1"/>
  <c r="G813" i="1"/>
  <c r="G812" i="1"/>
  <c r="G810" i="1"/>
  <c r="G811"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35" i="1"/>
  <c r="G734" i="1"/>
  <c r="G733" i="1"/>
  <c r="G732" i="1"/>
  <c r="G731" i="1"/>
  <c r="G730" i="1"/>
  <c r="G729" i="1"/>
  <c r="G728" i="1"/>
  <c r="G727" i="1"/>
  <c r="G726" i="1"/>
  <c r="G725" i="1"/>
  <c r="G724" i="1"/>
  <c r="G723" i="1"/>
  <c r="G722" i="1"/>
  <c r="G721" i="1"/>
  <c r="G709" i="1"/>
  <c r="G703" i="1"/>
  <c r="G687" i="1"/>
  <c r="G670" i="1"/>
  <c r="G669" i="1"/>
  <c r="G668" i="1"/>
  <c r="G649" i="1"/>
  <c r="E275" i="9"/>
  <c r="B275" i="9" s="1"/>
  <c r="F271" i="9"/>
  <c r="B271" i="9" s="1"/>
  <c r="G616" i="1"/>
  <c r="G614" i="1"/>
  <c r="G611" i="1"/>
  <c r="G612" i="1"/>
  <c r="G606" i="1"/>
  <c r="G608" i="1"/>
  <c r="F269" i="9"/>
  <c r="G605" i="1"/>
  <c r="F267" i="9"/>
  <c r="B267" i="9" s="1"/>
  <c r="G599" i="1"/>
  <c r="G601" i="1"/>
  <c r="D597" i="1"/>
  <c r="G597" i="1" s="1"/>
  <c r="E593" i="4"/>
  <c r="D587" i="1" s="1"/>
  <c r="H587" i="1" s="1"/>
  <c r="E143" i="9"/>
  <c r="B143" i="9" s="1"/>
  <c r="F263" i="9"/>
  <c r="G595" i="1"/>
  <c r="F261" i="9"/>
  <c r="G593" i="1"/>
  <c r="G594" i="1"/>
  <c r="G592" i="1"/>
  <c r="G587" i="1"/>
  <c r="G588" i="1"/>
  <c r="G591" i="1"/>
  <c r="F259" i="9"/>
  <c r="B259" i="9" s="1"/>
  <c r="F257" i="9"/>
  <c r="G584" i="1"/>
  <c r="G581" i="1"/>
  <c r="G575" i="1"/>
  <c r="G573" i="1"/>
  <c r="G571" i="1"/>
  <c r="G572" i="1"/>
  <c r="G570" i="1"/>
  <c r="G568" i="1"/>
  <c r="G569" i="1"/>
  <c r="G567" i="1"/>
  <c r="G565" i="1"/>
  <c r="G566" i="1"/>
  <c r="G564" i="1"/>
  <c r="G561" i="1"/>
  <c r="G562" i="1"/>
  <c r="G563" i="1"/>
  <c r="G560" i="1"/>
  <c r="G559" i="1"/>
  <c r="G557" i="1"/>
  <c r="G558" i="1"/>
  <c r="G555" i="1"/>
  <c r="G556" i="1"/>
  <c r="G551" i="1"/>
  <c r="G549" i="1"/>
  <c r="G550" i="1"/>
  <c r="G548" i="1"/>
  <c r="G547" i="1"/>
  <c r="G546" i="1"/>
  <c r="G544" i="1"/>
  <c r="G545" i="1"/>
  <c r="G543" i="1"/>
  <c r="G542" i="1"/>
  <c r="G523" i="1"/>
  <c r="G537" i="1"/>
  <c r="G541" i="1"/>
  <c r="F255" i="9"/>
  <c r="B255" i="9" s="1"/>
  <c r="F251" i="9"/>
  <c r="G509" i="1"/>
  <c r="G519" i="1"/>
  <c r="G521" i="1"/>
  <c r="F249" i="9"/>
  <c r="G505" i="1"/>
  <c r="G507" i="1"/>
  <c r="G506" i="1"/>
  <c r="G504" i="1"/>
  <c r="G503" i="1"/>
  <c r="G501" i="1"/>
  <c r="G502" i="1"/>
  <c r="G496" i="1"/>
  <c r="G500" i="1"/>
  <c r="F247" i="9"/>
  <c r="G495" i="1"/>
  <c r="F245" i="9"/>
  <c r="B245" i="9" s="1"/>
  <c r="G493" i="1"/>
  <c r="G489" i="1"/>
  <c r="G494" i="1"/>
  <c r="F244" i="9"/>
  <c r="F242" i="9"/>
  <c r="B242" i="9" s="1"/>
  <c r="G487" i="1"/>
  <c r="F240" i="9"/>
  <c r="B240" i="9" s="1"/>
  <c r="G486" i="1"/>
  <c r="G484" i="1"/>
  <c r="G485" i="1"/>
  <c r="E420" i="4"/>
  <c r="F236" i="9"/>
  <c r="B236" i="9" s="1"/>
  <c r="G477" i="1"/>
  <c r="G475" i="1"/>
  <c r="G476" i="1"/>
  <c r="G472" i="1"/>
  <c r="G473" i="1"/>
  <c r="G471" i="1"/>
  <c r="G469" i="1"/>
  <c r="G467" i="1"/>
  <c r="G468" i="1"/>
  <c r="F234" i="9"/>
  <c r="G448" i="1"/>
  <c r="G446" i="1"/>
  <c r="G445" i="1"/>
  <c r="G441" i="1"/>
  <c r="G436" i="1"/>
  <c r="G437" i="1"/>
  <c r="G434" i="1"/>
  <c r="G433" i="1"/>
  <c r="G432" i="1"/>
  <c r="G429" i="1"/>
  <c r="G430" i="1"/>
  <c r="D415" i="1"/>
  <c r="H415" i="1" s="1"/>
  <c r="G424" i="1"/>
  <c r="G425" i="1"/>
  <c r="F228" i="9"/>
  <c r="B228" i="9" s="1"/>
  <c r="G416" i="1"/>
  <c r="G417" i="1"/>
  <c r="G405" i="1"/>
  <c r="D411" i="1"/>
  <c r="H411" i="1" s="1"/>
  <c r="G391" i="1"/>
  <c r="D392" i="1"/>
  <c r="H392" i="1" s="1"/>
  <c r="G346" i="1"/>
  <c r="G347" i="1"/>
  <c r="E350" i="4"/>
  <c r="D345" i="1" s="1"/>
  <c r="H345" i="1" s="1"/>
  <c r="G343" i="1"/>
  <c r="G339" i="1"/>
  <c r="G340" i="1"/>
  <c r="G334" i="1"/>
  <c r="G331" i="1"/>
  <c r="G326" i="1"/>
  <c r="G321" i="1"/>
  <c r="G312" i="1"/>
  <c r="G306" i="1"/>
  <c r="G307" i="1"/>
  <c r="E298" i="4"/>
  <c r="D294" i="1"/>
  <c r="G299" i="1"/>
  <c r="D299" i="1"/>
  <c r="H299" i="1" s="1"/>
  <c r="G412" i="1"/>
  <c r="G637" i="1"/>
  <c r="H290" i="1"/>
  <c r="G290" i="1"/>
  <c r="G413" i="1"/>
  <c r="F643" i="4"/>
  <c r="G288" i="1"/>
  <c r="E644" i="4"/>
  <c r="D638" i="1" s="1"/>
  <c r="G638" i="1" s="1"/>
  <c r="G282" i="1"/>
  <c r="G281" i="1"/>
  <c r="G283" i="1"/>
  <c r="G284" i="1"/>
  <c r="G280" i="1"/>
  <c r="G275" i="1"/>
  <c r="G269" i="1"/>
  <c r="G270" i="1"/>
  <c r="G268" i="1"/>
  <c r="G267" i="1"/>
  <c r="G265" i="1"/>
  <c r="G264" i="1"/>
  <c r="G266" i="1"/>
  <c r="G263" i="1"/>
  <c r="G259" i="1"/>
  <c r="G260" i="1"/>
  <c r="G262" i="1"/>
  <c r="F263" i="4"/>
  <c r="G248" i="1"/>
  <c r="G249" i="1"/>
  <c r="G252" i="1"/>
  <c r="G245" i="1"/>
  <c r="G243" i="1"/>
  <c r="G244" i="1"/>
  <c r="G242" i="1"/>
  <c r="G240" i="1"/>
  <c r="G241" i="1"/>
  <c r="G239" i="1"/>
  <c r="G238" i="1"/>
  <c r="G236" i="1"/>
  <c r="G237" i="1"/>
  <c r="G234" i="1"/>
  <c r="G232" i="1"/>
  <c r="G231" i="1"/>
  <c r="G230" i="1"/>
  <c r="G229" i="1"/>
  <c r="G227" i="1"/>
  <c r="G226" i="1"/>
  <c r="G220" i="1"/>
  <c r="G224" i="1"/>
  <c r="G225" i="1"/>
  <c r="F224" i="4"/>
  <c r="F228" i="4"/>
  <c r="G211" i="1"/>
  <c r="G219" i="1"/>
  <c r="D206" i="1"/>
  <c r="H206" i="1" s="1"/>
  <c r="G207" i="1"/>
  <c r="F210" i="4"/>
  <c r="G197" i="1"/>
  <c r="G193" i="1"/>
  <c r="G191" i="1"/>
  <c r="F188" i="4"/>
  <c r="F222" i="9"/>
  <c r="G184" i="1"/>
  <c r="G183" i="1"/>
  <c r="G182" i="1"/>
  <c r="G181" i="1"/>
  <c r="G180" i="1"/>
  <c r="G179" i="1"/>
  <c r="G173" i="1"/>
  <c r="E163" i="4"/>
  <c r="D159" i="1" s="1"/>
  <c r="H159" i="1" s="1"/>
  <c r="F177" i="4"/>
  <c r="G165" i="1"/>
  <c r="G169" i="1"/>
  <c r="F169" i="4"/>
  <c r="G160" i="1"/>
  <c r="G163" i="1"/>
  <c r="G149" i="1"/>
  <c r="F153" i="4"/>
  <c r="G132" i="1"/>
  <c r="G129" i="1"/>
  <c r="G130" i="1"/>
  <c r="G131" i="1"/>
  <c r="F134" i="4"/>
  <c r="G108" i="1"/>
  <c r="G113" i="1"/>
  <c r="G70" i="1"/>
  <c r="G71" i="1"/>
  <c r="E6" i="4"/>
  <c r="D2" i="1" s="1"/>
  <c r="F74" i="4"/>
  <c r="F50" i="4"/>
  <c r="G46" i="1"/>
  <c r="G53" i="1"/>
  <c r="G4" i="1"/>
  <c r="G6" i="1"/>
  <c r="G8" i="1"/>
  <c r="G10" i="1"/>
  <c r="G12" i="1"/>
  <c r="G14" i="1"/>
  <c r="G16" i="1"/>
  <c r="G18" i="1"/>
  <c r="G20" i="1"/>
  <c r="G22" i="1"/>
  <c r="G24" i="1"/>
  <c r="G26" i="1"/>
  <c r="G28" i="1"/>
  <c r="G30" i="1"/>
  <c r="G32" i="1"/>
  <c r="G470"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3" i="1"/>
  <c r="H524" i="1"/>
  <c r="H525" i="1"/>
  <c r="H526"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G1139"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20" i="3"/>
  <c r="G1438" i="1"/>
  <c r="H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7" i="4"/>
  <c r="E151" i="4"/>
  <c r="F69" i="5"/>
  <c r="D68" i="5"/>
  <c r="F8" i="4"/>
  <c r="D106" i="4"/>
  <c r="D152" i="4"/>
  <c r="D196" i="4"/>
  <c r="F264" i="4"/>
  <c r="D299" i="4"/>
  <c r="F417" i="4"/>
  <c r="D472" i="4"/>
  <c r="D484" i="4"/>
  <c r="D580" i="4"/>
  <c r="F8" i="5"/>
  <c r="F70" i="5"/>
  <c r="G1445" i="1"/>
  <c r="F350" i="4"/>
  <c r="F416" i="4"/>
  <c r="F603" i="4"/>
  <c r="F88" i="5"/>
  <c r="H308" i="9"/>
  <c r="E308" i="9" s="1"/>
  <c r="B308" i="9" s="1"/>
  <c r="E176" i="5"/>
  <c r="E146" i="5"/>
  <c r="D1124" i="1" s="1"/>
  <c r="H1124" i="1" s="1"/>
  <c r="E291" i="9"/>
  <c r="B291" i="9" s="1"/>
  <c r="F149" i="5"/>
  <c r="D190" i="5"/>
  <c r="D206" i="5"/>
  <c r="D238" i="5"/>
  <c r="D258" i="5"/>
  <c r="D5" i="6"/>
  <c r="D35" i="6"/>
  <c r="D89" i="6"/>
  <c r="D129" i="6"/>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I10" i="9"/>
  <c r="F177" i="5"/>
  <c r="B316" i="9"/>
  <c r="E315" i="9"/>
  <c r="I10" i="3" s="1"/>
  <c r="B214" i="9"/>
  <c r="B216" i="9"/>
  <c r="B218" i="9"/>
  <c r="B220" i="9"/>
  <c r="B222" i="9"/>
  <c r="B224" i="9"/>
  <c r="B226" i="9"/>
  <c r="B230" i="9"/>
  <c r="B232" i="9"/>
  <c r="B234" i="9"/>
  <c r="B238" i="9"/>
  <c r="B244" i="9"/>
  <c r="B247" i="9"/>
  <c r="B249" i="9"/>
  <c r="B251" i="9"/>
  <c r="B253" i="9"/>
  <c r="B257" i="9"/>
  <c r="B261" i="9"/>
  <c r="B263" i="9"/>
  <c r="B265" i="9"/>
  <c r="B269" i="9"/>
  <c r="E237" i="5" l="1"/>
  <c r="E175" i="5" s="1"/>
  <c r="D1152" i="1" s="1"/>
  <c r="D43" i="8"/>
  <c r="H1519" i="1"/>
  <c r="G1519" i="1"/>
  <c r="G1499" i="1"/>
  <c r="G1501" i="1"/>
  <c r="D42" i="8"/>
  <c r="H1481" i="1"/>
  <c r="H1483" i="1"/>
  <c r="G1483" i="1"/>
  <c r="F245" i="5"/>
  <c r="I20" i="3"/>
  <c r="G990" i="1"/>
  <c r="F12" i="5"/>
  <c r="F7" i="5"/>
  <c r="G985" i="1"/>
  <c r="E528" i="4"/>
  <c r="D414" i="1"/>
  <c r="G415" i="1"/>
  <c r="G411" i="1"/>
  <c r="G392" i="1"/>
  <c r="E408" i="4"/>
  <c r="D403" i="1" s="1"/>
  <c r="G345" i="1"/>
  <c r="E407" i="4"/>
  <c r="D402" i="1" s="1"/>
  <c r="D293" i="1"/>
  <c r="H638" i="1"/>
  <c r="G206" i="1"/>
  <c r="G159" i="1"/>
  <c r="F163" i="4"/>
  <c r="E412" i="4"/>
  <c r="E639" i="4" s="1"/>
  <c r="I16" i="3"/>
  <c r="F89" i="6"/>
  <c r="C1383" i="1"/>
  <c r="D141" i="6"/>
  <c r="G318" i="9" s="1"/>
  <c r="E318" i="9" s="1"/>
  <c r="F5" i="6"/>
  <c r="H24" i="3"/>
  <c r="C1299" i="1"/>
  <c r="D237" i="5"/>
  <c r="F238" i="5"/>
  <c r="C1215" i="1"/>
  <c r="G310" i="9"/>
  <c r="E310" i="9" s="1"/>
  <c r="B310" i="9" s="1"/>
  <c r="F190" i="5"/>
  <c r="C1167" i="1"/>
  <c r="I22" i="3"/>
  <c r="D1153" i="1"/>
  <c r="F580" i="4"/>
  <c r="C574" i="1"/>
  <c r="F484" i="4"/>
  <c r="C478" i="1"/>
  <c r="D420" i="4"/>
  <c r="D298" i="4"/>
  <c r="F299" i="4"/>
  <c r="C294" i="1"/>
  <c r="F196" i="4"/>
  <c r="C192" i="1"/>
  <c r="F106" i="4"/>
  <c r="C102" i="1"/>
  <c r="H21" i="3"/>
  <c r="C1046" i="1"/>
  <c r="I17" i="3"/>
  <c r="E289" i="4"/>
  <c r="D147" i="1"/>
  <c r="G1124" i="1"/>
  <c r="E166" i="9"/>
  <c r="B166" i="9" s="1"/>
  <c r="F213" i="9"/>
  <c r="B213" i="9" s="1"/>
  <c r="F129" i="6"/>
  <c r="C1423" i="1"/>
  <c r="F35" i="6"/>
  <c r="H25" i="3"/>
  <c r="C1329" i="1"/>
  <c r="F258" i="5"/>
  <c r="C1235" i="1"/>
  <c r="G311" i="9"/>
  <c r="E311" i="9" s="1"/>
  <c r="B311" i="9" s="1"/>
  <c r="F206" i="5"/>
  <c r="C1183" i="1"/>
  <c r="D176" i="5"/>
  <c r="D1214" i="1"/>
  <c r="F146" i="5"/>
  <c r="D528" i="4"/>
  <c r="F472" i="4"/>
  <c r="C466" i="1"/>
  <c r="H21" i="9"/>
  <c r="G21" i="9"/>
  <c r="D151" i="4"/>
  <c r="F152" i="4"/>
  <c r="C148" i="1"/>
  <c r="D6" i="4"/>
  <c r="I1479" i="1"/>
  <c r="I1477" i="1"/>
  <c r="I1460" i="1"/>
  <c r="I1458" i="1"/>
  <c r="I1456" i="1"/>
  <c r="I1451" i="1"/>
  <c r="I1449" i="1"/>
  <c r="I1447" i="1"/>
  <c r="E68" i="5"/>
  <c r="D6" i="5"/>
  <c r="I1473" i="1"/>
  <c r="I1471" i="1"/>
  <c r="I1468" i="1"/>
  <c r="I1466" i="1"/>
  <c r="I1464" i="1"/>
  <c r="I1462" i="1"/>
  <c r="I23" i="3" l="1"/>
  <c r="K1451" i="9"/>
  <c r="C1518" i="1"/>
  <c r="I35" i="3"/>
  <c r="I34" i="3"/>
  <c r="G313" i="9"/>
  <c r="E313" i="9" s="1"/>
  <c r="B313" i="9" s="1"/>
  <c r="H19" i="9"/>
  <c r="E19" i="9" s="1"/>
  <c r="B19" i="9" s="1"/>
  <c r="C1517" i="1"/>
  <c r="G1517" i="1" s="1"/>
  <c r="G314" i="9"/>
  <c r="E314" i="9" s="1"/>
  <c r="B314" i="9" s="1"/>
  <c r="D522" i="1"/>
  <c r="E636" i="4"/>
  <c r="D630" i="1" s="1"/>
  <c r="E635" i="4"/>
  <c r="D629" i="1" s="1"/>
  <c r="D407" i="1"/>
  <c r="B318" i="9"/>
  <c r="E317" i="9"/>
  <c r="I21" i="3"/>
  <c r="D1046" i="1"/>
  <c r="G1046" i="1" s="1"/>
  <c r="E6" i="5"/>
  <c r="F6" i="5" s="1"/>
  <c r="G148" i="1"/>
  <c r="H148" i="1"/>
  <c r="D289" i="4"/>
  <c r="F151" i="4"/>
  <c r="H17" i="3"/>
  <c r="C147" i="1"/>
  <c r="G1183" i="1"/>
  <c r="H1183" i="1"/>
  <c r="G1423" i="1"/>
  <c r="H1423" i="1"/>
  <c r="D633" i="1"/>
  <c r="E413" i="4"/>
  <c r="E291" i="4"/>
  <c r="D287" i="1" s="1"/>
  <c r="D285" i="1"/>
  <c r="E290" i="4"/>
  <c r="D286" i="1" s="1"/>
  <c r="F68" i="5"/>
  <c r="D635" i="4"/>
  <c r="F420" i="4"/>
  <c r="C414" i="1"/>
  <c r="G1167" i="1"/>
  <c r="H1167" i="1"/>
  <c r="G1299" i="1"/>
  <c r="H1299" i="1"/>
  <c r="C984" i="1"/>
  <c r="D412" i="4"/>
  <c r="D290" i="4"/>
  <c r="F6" i="4"/>
  <c r="H16" i="3"/>
  <c r="C2" i="1"/>
  <c r="E21" i="9"/>
  <c r="H466" i="1"/>
  <c r="G466" i="1"/>
  <c r="D636" i="4"/>
  <c r="F528" i="4"/>
  <c r="C522" i="1"/>
  <c r="H1517" i="1"/>
  <c r="D175" i="5"/>
  <c r="F176" i="5"/>
  <c r="H22" i="3"/>
  <c r="C1153" i="1"/>
  <c r="G1235" i="1"/>
  <c r="H1235" i="1"/>
  <c r="G1329" i="1"/>
  <c r="H1329" i="1"/>
  <c r="G102" i="1"/>
  <c r="H102" i="1"/>
  <c r="G192" i="1"/>
  <c r="H192" i="1"/>
  <c r="H294" i="1"/>
  <c r="G294" i="1"/>
  <c r="F298" i="4"/>
  <c r="D407" i="4"/>
  <c r="C293" i="1"/>
  <c r="D408" i="4"/>
  <c r="G478" i="1"/>
  <c r="H478" i="1"/>
  <c r="G574" i="1"/>
  <c r="H574" i="1"/>
  <c r="G1215" i="1"/>
  <c r="H1215" i="1"/>
  <c r="F237" i="5"/>
  <c r="H23" i="3"/>
  <c r="C1214" i="1"/>
  <c r="F141" i="6"/>
  <c r="H28" i="3"/>
  <c r="C1435" i="1"/>
  <c r="G1383" i="1"/>
  <c r="H1383" i="1"/>
  <c r="G1518" i="1" l="1"/>
  <c r="H1518" i="1"/>
  <c r="H11" i="3"/>
  <c r="E312" i="9"/>
  <c r="H1046" i="1"/>
  <c r="F407" i="4"/>
  <c r="C402" i="1"/>
  <c r="G1435" i="1"/>
  <c r="H1435" i="1"/>
  <c r="H293" i="1"/>
  <c r="G293" i="1"/>
  <c r="F175" i="5"/>
  <c r="C1152" i="1"/>
  <c r="G522" i="1"/>
  <c r="H522" i="1"/>
  <c r="F636" i="4"/>
  <c r="C630" i="1"/>
  <c r="G2" i="1"/>
  <c r="H2" i="1"/>
  <c r="D639" i="4"/>
  <c r="F412" i="4"/>
  <c r="C407" i="1"/>
  <c r="G285" i="9"/>
  <c r="E285" i="9" s="1"/>
  <c r="B285" i="9" s="1"/>
  <c r="H9" i="3"/>
  <c r="E640" i="4"/>
  <c r="E415" i="4"/>
  <c r="D410" i="1" s="1"/>
  <c r="D408" i="1"/>
  <c r="E414" i="4"/>
  <c r="D409" i="1" s="1"/>
  <c r="D291" i="4"/>
  <c r="F289" i="4"/>
  <c r="D413" i="4"/>
  <c r="C285" i="1"/>
  <c r="G1214" i="1"/>
  <c r="H1214" i="1"/>
  <c r="F408" i="4"/>
  <c r="C403" i="1"/>
  <c r="G1153" i="1"/>
  <c r="H1153" i="1"/>
  <c r="B21" i="9"/>
  <c r="F290" i="4"/>
  <c r="C286" i="1"/>
  <c r="G278" i="9"/>
  <c r="H414" i="1"/>
  <c r="G414" i="1"/>
  <c r="F635" i="4"/>
  <c r="C629" i="1"/>
  <c r="G147" i="1"/>
  <c r="H147" i="1"/>
  <c r="H278" i="9"/>
  <c r="D984" i="1"/>
  <c r="G984" i="1" s="1"/>
  <c r="I11" i="3" l="1"/>
  <c r="N3" i="9"/>
  <c r="G629" i="1"/>
  <c r="H629" i="1"/>
  <c r="E278" i="9"/>
  <c r="H286" i="1"/>
  <c r="G286" i="1"/>
  <c r="H403" i="1"/>
  <c r="G403" i="1"/>
  <c r="H285" i="1"/>
  <c r="G285" i="1"/>
  <c r="K3" i="9"/>
  <c r="I9" i="3"/>
  <c r="H984" i="1"/>
  <c r="H8" i="3"/>
  <c r="F639" i="4"/>
  <c r="C633" i="1"/>
  <c r="G630" i="1"/>
  <c r="H630" i="1"/>
  <c r="G1152" i="1"/>
  <c r="H1152" i="1"/>
  <c r="H402" i="1"/>
  <c r="G402" i="1"/>
  <c r="D640" i="4"/>
  <c r="D415" i="4"/>
  <c r="F413" i="4"/>
  <c r="C408" i="1"/>
  <c r="F291" i="4"/>
  <c r="C287" i="1"/>
  <c r="E642" i="4"/>
  <c r="D634" i="1"/>
  <c r="E641" i="4"/>
  <c r="H407" i="1"/>
  <c r="G407" i="1"/>
  <c r="D414" i="4"/>
  <c r="E645" i="4" l="1"/>
  <c r="D635" i="1"/>
  <c r="E646" i="4"/>
  <c r="D636" i="1"/>
  <c r="D642" i="4"/>
  <c r="F640" i="4"/>
  <c r="C634" i="1"/>
  <c r="F414" i="4"/>
  <c r="C409" i="1"/>
  <c r="G287" i="1"/>
  <c r="H287" i="1"/>
  <c r="H408" i="1"/>
  <c r="G408" i="1"/>
  <c r="F415" i="4"/>
  <c r="C410" i="1"/>
  <c r="G633" i="1"/>
  <c r="H633" i="1"/>
  <c r="D641" i="4"/>
  <c r="M3" i="9"/>
  <c r="B278" i="9"/>
  <c r="E277" i="9"/>
  <c r="I8" i="3" s="1"/>
  <c r="H410" i="1" l="1"/>
  <c r="G410" i="1"/>
  <c r="D645" i="4"/>
  <c r="F641" i="4"/>
  <c r="C635" i="1"/>
  <c r="H409" i="1"/>
  <c r="G409" i="1"/>
  <c r="G634" i="1"/>
  <c r="H634" i="1"/>
  <c r="D646" i="4"/>
  <c r="F642" i="4"/>
  <c r="C636" i="1"/>
  <c r="I19" i="3"/>
  <c r="D640" i="1"/>
  <c r="I18" i="3"/>
  <c r="D639" i="1"/>
  <c r="G636" i="1" l="1"/>
  <c r="H636" i="1"/>
  <c r="F646" i="4"/>
  <c r="H19" i="3"/>
  <c r="C640" i="1"/>
  <c r="G635" i="1"/>
  <c r="H635" i="1"/>
  <c r="F645" i="4"/>
  <c r="H18" i="3"/>
  <c r="C639" i="1"/>
  <c r="G276" i="9"/>
  <c r="E276" i="9" s="1"/>
  <c r="B276" i="9" s="1"/>
  <c r="G639" i="1" l="1"/>
  <c r="H639" i="1"/>
  <c r="H7" i="3"/>
  <c r="G640" i="1"/>
  <c r="H640" i="1"/>
  <c r="J3" i="9" l="1"/>
  <c r="G274" i="9" l="1"/>
  <c r="L272" i="9"/>
  <c r="M272" i="9"/>
  <c r="H274" i="9"/>
  <c r="H18" i="9"/>
  <c r="G18" i="9"/>
  <c r="I6" i="9"/>
  <c r="J7" i="9"/>
  <c r="K8" i="9"/>
  <c r="J11" i="9"/>
  <c r="K12" i="9"/>
  <c r="H15" i="9"/>
  <c r="G16" i="9"/>
  <c r="G17" i="9"/>
  <c r="I7" i="9"/>
  <c r="I11" i="9"/>
  <c r="K13" i="9"/>
  <c r="M16" i="9"/>
  <c r="J17" i="9"/>
  <c r="J5" i="9"/>
  <c r="K6" i="9"/>
  <c r="I8" i="9"/>
  <c r="J9" i="9"/>
  <c r="K10" i="9"/>
  <c r="I12" i="9"/>
  <c r="J13" i="9"/>
  <c r="M15" i="9"/>
  <c r="L16" i="9"/>
  <c r="F16" i="9" s="1"/>
  <c r="I17" i="9"/>
  <c r="I5" i="9"/>
  <c r="J6" i="9"/>
  <c r="K7" i="9"/>
  <c r="I9" i="9"/>
  <c r="J10" i="9"/>
  <c r="E10" i="9" s="1"/>
  <c r="B10" i="9" s="1"/>
  <c r="K11" i="9"/>
  <c r="I13" i="9"/>
  <c r="G15" i="9"/>
  <c r="H16" i="9"/>
  <c r="H17" i="9"/>
  <c r="K5" i="9"/>
  <c r="J8" i="9"/>
  <c r="K9" i="9"/>
  <c r="J12" i="9"/>
  <c r="L15" i="9"/>
  <c r="E15" i="9" l="1"/>
  <c r="F15" i="9"/>
  <c r="F14" i="9" s="1"/>
  <c r="E13" i="9"/>
  <c r="B13" i="9" s="1"/>
  <c r="E18" i="9"/>
  <c r="B18" i="9" s="1"/>
  <c r="F272" i="9"/>
  <c r="B272" i="9" s="1"/>
  <c r="E5" i="9"/>
  <c r="E8" i="9"/>
  <c r="B8" i="9" s="1"/>
  <c r="E11" i="9"/>
  <c r="B11" i="9" s="1"/>
  <c r="E17" i="9"/>
  <c r="B17" i="9" s="1"/>
  <c r="E9" i="9"/>
  <c r="B9" i="9" s="1"/>
  <c r="E12" i="9"/>
  <c r="B12" i="9" s="1"/>
  <c r="E7" i="9"/>
  <c r="B7" i="9" s="1"/>
  <c r="E16" i="9"/>
  <c r="B16" i="9" s="1"/>
  <c r="E6" i="9"/>
  <c r="B6" i="9" s="1"/>
  <c r="E274" i="9"/>
  <c r="B15" i="9" l="1"/>
  <c r="F20" i="9"/>
  <c r="F3" i="9" s="1"/>
  <c r="B5" i="9"/>
  <c r="E4" i="9"/>
  <c r="B274" i="9"/>
  <c r="E20" i="9"/>
  <c r="I7" i="3" s="1"/>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<sst xmlns="http://schemas.openxmlformats.org/spreadsheetml/2006/main" count="4374" uniqueCount="3426">
  <si>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</si>
  <si>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</si>
  <si>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</si>
  <si>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</si>
  <si>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</si>
  <si>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</si>
  <si>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</si>
  <si>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</si>
  <si>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</si>
  <si>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</si>
  <si>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</si>
  <si>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</si>
  <si>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</si>
  <si>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</si>
  <si>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</si>
  <si>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</si>
  <si>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</si>
  <si>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</si>
  <si>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</si>
  <si>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</si>
  <si>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</si>
  <si>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</si>
  <si>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</si>
  <si>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</si>
  <si>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</si>
  <si>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</si>
  <si>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</si>
  <si>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</si>
  <si>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</si>
  <si>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</si>
  <si>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</si>
  <si>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DALJ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</si>
  <si>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</si>
  <si>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</si>
  <si>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</si>
  <si>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</si>
  <si>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</si>
  <si>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</si>
  <si>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</si>
  <si>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</si>
  <si>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</si>
  <si>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</si>
  <si>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</si>
  <si>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</si>
  <si>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</si>
  <si>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</si>
  <si>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</si>
  <si>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</si>
  <si>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</si>
  <si>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22697 - SREDNJA ŠKOLA DALJ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</si>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</sst>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686392.71000000008</v>
      </c>
      <c r="D2" s="6">
        <f>'PR-RAS'!E6</f>
        <v>835167.39999999991</v>
      </c>
      <c r="E2" s="6">
        <v>0</v>
      </c>
      <c r="F2" s="6">
        <v>0</v>
      </c>
      <c r="G2" s="7">
        <f t="shared" ref="G2:G264" si="0">(B2/1000)*(C2*1+D2*2)</f>
        <v>2356.7275099999997</v>
      </c>
      <c r="H2" s="7">
        <f t="shared" ref="H2:H264" si="1">ABS(C2-ROUND(C2,0))+ABS(D2-ROUND(D2,0))</f>
        <v>0.68999999982770532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611785.96000000008</v>
      </c>
      <c r="D46" s="1">
        <f>'PR-RAS'!E50</f>
        <v>757363.29999999993</v>
      </c>
      <c r="E46" s="1">
        <v>0</v>
      </c>
      <c r="F46" s="1">
        <v>0</v>
      </c>
      <c r="G46" s="2">
        <f t="shared" si="0"/>
        <v>95693.065199999997</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1000</v>
      </c>
      <c r="D50" s="1">
        <f>'PR-RAS'!E54</f>
        <v>24650</v>
      </c>
      <c r="E50" s="1">
        <v>0</v>
      </c>
      <c r="F50" s="1">
        <v>0</v>
      </c>
      <c r="G50" s="2">
        <f t="shared" si="0"/>
        <v>2464.7000000000003</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1000</v>
      </c>
      <c r="D53" s="1">
        <f>'PR-RAS'!E57</f>
        <v>24650</v>
      </c>
      <c r="E53" s="1">
        <v>0</v>
      </c>
      <c r="F53" s="1">
        <v>0</v>
      </c>
      <c r="G53" s="2">
        <f t="shared" si="0"/>
        <v>2615.6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605275.56000000006</v>
      </c>
      <c r="D64" s="1">
        <f>'PR-RAS'!E68</f>
        <v>704165.7</v>
      </c>
      <c r="E64" s="1">
        <v>0</v>
      </c>
      <c r="F64" s="1">
        <v>0</v>
      </c>
      <c r="G64" s="2">
        <f t="shared" si="0"/>
        <v>126857.23848</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604904.56000000006</v>
      </c>
      <c r="D65" s="1">
        <f>'PR-RAS'!E69</f>
        <v>704165.7</v>
      </c>
      <c r="E65" s="1">
        <v>0</v>
      </c>
      <c r="F65" s="1">
        <v>0</v>
      </c>
      <c r="G65" s="2">
        <f t="shared" si="0"/>
        <v>128847.10144</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371</v>
      </c>
      <c r="D66" s="1">
        <f>'PR-RAS'!E70</f>
        <v>0</v>
      </c>
      <c r="E66" s="1">
        <v>0</v>
      </c>
      <c r="F66" s="1">
        <v>0</v>
      </c>
      <c r="G66" s="2">
        <f t="shared" si="0"/>
        <v>24.115000000000002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5510.4</v>
      </c>
      <c r="D70" s="1">
        <f>'PR-RAS'!E74</f>
        <v>28547.599999999999</v>
      </c>
      <c r="E70" s="1">
        <v>0</v>
      </c>
      <c r="F70" s="1">
        <v>0</v>
      </c>
      <c r="G70" s="2">
        <f t="shared" si="0"/>
        <v>4319.7864</v>
      </c>
      <c r="H70" s="2">
        <f t="shared" si="1"/>
        <v>0.80000000000109139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5510.4</v>
      </c>
      <c r="D71" s="1">
        <f>'PR-RAS'!E75</f>
        <v>28547.599999999999</v>
      </c>
      <c r="E71" s="1">
        <v>0</v>
      </c>
      <c r="F71" s="1">
        <v>0</v>
      </c>
      <c r="G71" s="2">
        <f t="shared" si="0"/>
        <v>4382.3920000000007</v>
      </c>
      <c r="H71" s="2">
        <f t="shared" si="1"/>
        <v>0.80000000000109139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13995</v>
      </c>
      <c r="D102" s="1">
        <f>'PR-RAS'!E106</f>
        <v>7437.94</v>
      </c>
      <c r="E102" s="1">
        <v>0</v>
      </c>
      <c r="F102" s="1">
        <v>0</v>
      </c>
      <c r="G102" s="2">
        <f t="shared" si="0"/>
        <v>2915.9588800000001</v>
      </c>
      <c r="H102" s="2">
        <f t="shared" si="1"/>
        <v>6.0000000000400178E-2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13995</v>
      </c>
      <c r="D108" s="1">
        <f>'PR-RAS'!E112</f>
        <v>7437.94</v>
      </c>
      <c r="E108" s="1">
        <v>0</v>
      </c>
      <c r="F108" s="1">
        <v>0</v>
      </c>
      <c r="G108" s="2">
        <f t="shared" si="0"/>
        <v>3089.1841599999998</v>
      </c>
      <c r="H108" s="2">
        <f t="shared" si="1"/>
        <v>6.0000000000400178E-2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13995</v>
      </c>
      <c r="D113" s="1">
        <f>'PR-RAS'!E117</f>
        <v>7437.94</v>
      </c>
      <c r="E113" s="1">
        <v>0</v>
      </c>
      <c r="F113" s="1">
        <v>0</v>
      </c>
      <c r="G113" s="2">
        <f t="shared" si="0"/>
        <v>3233.53856</v>
      </c>
      <c r="H113" s="2">
        <f t="shared" si="1"/>
        <v>6.0000000000400178E-2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6861.87</v>
      </c>
      <c r="D120" s="1">
        <f>'PR-RAS'!E124</f>
        <v>1610</v>
      </c>
      <c r="E120" s="1">
        <v>0</v>
      </c>
      <c r="F120" s="1">
        <v>0</v>
      </c>
      <c r="G120" s="2">
        <f t="shared" si="0"/>
        <v>1199.7425299999998</v>
      </c>
      <c r="H120" s="2">
        <f t="shared" si="1"/>
        <v>0.13000000000010914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6170</v>
      </c>
      <c r="D121" s="1">
        <f>'PR-RAS'!E125</f>
        <v>1510</v>
      </c>
      <c r="E121" s="1">
        <v>0</v>
      </c>
      <c r="F121" s="1">
        <v>0</v>
      </c>
      <c r="G121" s="2">
        <f t="shared" si="0"/>
        <v>1102.8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6170</v>
      </c>
      <c r="D122" s="1">
        <f>'PR-RAS'!E126</f>
        <v>1230</v>
      </c>
      <c r="E122" s="1">
        <v>0</v>
      </c>
      <c r="F122" s="1">
        <v>0</v>
      </c>
      <c r="G122" s="2">
        <f t="shared" si="0"/>
        <v>1044.23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280</v>
      </c>
      <c r="E123" s="1">
        <v>0</v>
      </c>
      <c r="F123" s="1">
        <v>0</v>
      </c>
      <c r="G123" s="2">
        <f t="shared" si="0"/>
        <v>68.319999999999993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691.87</v>
      </c>
      <c r="D124" s="1">
        <f>'PR-RAS'!E128</f>
        <v>100</v>
      </c>
      <c r="E124" s="1">
        <v>0</v>
      </c>
      <c r="F124" s="1">
        <v>0</v>
      </c>
      <c r="G124" s="2">
        <f t="shared" si="0"/>
        <v>109.70001000000001</v>
      </c>
      <c r="H124" s="2">
        <f t="shared" si="1"/>
        <v>0.12999999999999545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691.87</v>
      </c>
      <c r="D125" s="1">
        <f>'PR-RAS'!E129</f>
        <v>100</v>
      </c>
      <c r="E125" s="1">
        <v>0</v>
      </c>
      <c r="F125" s="1">
        <v>0</v>
      </c>
      <c r="G125" s="2">
        <f t="shared" si="0"/>
        <v>110.59188</v>
      </c>
      <c r="H125" s="2">
        <f t="shared" si="1"/>
        <v>0.12999999999999545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53749.880000000005</v>
      </c>
      <c r="D129" s="1">
        <f>'PR-RAS'!E133</f>
        <v>68756.159999999989</v>
      </c>
      <c r="E129" s="1">
        <v>0</v>
      </c>
      <c r="F129" s="1">
        <v>0</v>
      </c>
      <c r="G129" s="2">
        <f t="shared" si="0"/>
        <v>24481.561599999997</v>
      </c>
      <c r="H129" s="2">
        <f t="shared" si="1"/>
        <v>0.27999999998428393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53749.880000000005</v>
      </c>
      <c r="D130" s="1">
        <f>'PR-RAS'!E134</f>
        <v>68756.159999999989</v>
      </c>
      <c r="E130" s="1">
        <v>0</v>
      </c>
      <c r="F130" s="1">
        <v>0</v>
      </c>
      <c r="G130" s="2">
        <f t="shared" si="0"/>
        <v>24672.823799999998</v>
      </c>
      <c r="H130" s="2">
        <f t="shared" si="1"/>
        <v>0.27999999998428393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52450.98</v>
      </c>
      <c r="D131" s="1">
        <f>'PR-RAS'!E135</f>
        <v>68112.509999999995</v>
      </c>
      <c r="E131" s="1">
        <v>0</v>
      </c>
      <c r="F131" s="1">
        <v>0</v>
      </c>
      <c r="G131" s="2">
        <f t="shared" si="0"/>
        <v>24527.88</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1298.9000000000001</v>
      </c>
      <c r="D132" s="1">
        <f>'PR-RAS'!E136</f>
        <v>643.65</v>
      </c>
      <c r="E132" s="1">
        <v>0</v>
      </c>
      <c r="F132" s="1">
        <v>0</v>
      </c>
      <c r="G132" s="2">
        <f t="shared" si="0"/>
        <v>338.79219999999998</v>
      </c>
      <c r="H132" s="2">
        <f t="shared" si="1"/>
        <v>0.44999999999993179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741768.90000000014</v>
      </c>
      <c r="D147" s="1">
        <f>'PR-RAS'!E151</f>
        <v>827579.55</v>
      </c>
      <c r="E147" s="1">
        <v>0</v>
      </c>
      <c r="F147" s="1">
        <v>0</v>
      </c>
      <c r="G147" s="2">
        <f t="shared" si="0"/>
        <v>349951.48799999995</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580929.43000000005</v>
      </c>
      <c r="D148" s="1">
        <f>'PR-RAS'!E152</f>
        <v>699146.42</v>
      </c>
      <c r="E148" s="1">
        <v>0</v>
      </c>
      <c r="F148" s="1">
        <v>0</v>
      </c>
      <c r="G148" s="2">
        <f t="shared" si="0"/>
        <v>290945.67368999997</v>
      </c>
      <c r="H148" s="2">
        <f t="shared" si="1"/>
        <v>0.85000000009313226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479307.14</v>
      </c>
      <c r="D149" s="1">
        <f>'PR-RAS'!E153</f>
        <v>573690.25</v>
      </c>
      <c r="E149" s="1">
        <v>0</v>
      </c>
      <c r="F149" s="1">
        <v>0</v>
      </c>
      <c r="G149" s="2">
        <f t="shared" si="0"/>
        <v>240749.77072</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479307.14</v>
      </c>
      <c r="D150" s="1">
        <f>'PR-RAS'!E154</f>
        <v>573690.25</v>
      </c>
      <c r="E150" s="1">
        <v>0</v>
      </c>
      <c r="F150" s="1">
        <v>0</v>
      </c>
      <c r="G150" s="2">
        <f t="shared" si="0"/>
        <v>242376.45836000002</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21958.58</v>
      </c>
      <c r="D154" s="1">
        <f>'PR-RAS'!E158</f>
        <v>30381.25</v>
      </c>
      <c r="E154" s="1">
        <v>0</v>
      </c>
      <c r="F154" s="1">
        <v>0</v>
      </c>
      <c r="G154" s="2">
        <f t="shared" si="0"/>
        <v>12656.32524</v>
      </c>
      <c r="H154" s="2">
        <f t="shared" si="1"/>
        <v>0.66999999999825377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79663.709999999992</v>
      </c>
      <c r="D155" s="1">
        <f>'PR-RAS'!E159</f>
        <v>95074.92</v>
      </c>
      <c r="E155" s="1">
        <v>0</v>
      </c>
      <c r="F155" s="1">
        <v>0</v>
      </c>
      <c r="G155" s="2">
        <f t="shared" si="0"/>
        <v>41551.286699999997</v>
      </c>
      <c r="H155" s="2">
        <f t="shared" si="1"/>
        <v>0.3700000000098953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79484.62</v>
      </c>
      <c r="D157" s="1">
        <f>'PR-RAS'!E161</f>
        <v>95074.92</v>
      </c>
      <c r="E157" s="1">
        <v>0</v>
      </c>
      <c r="F157" s="1">
        <v>0</v>
      </c>
      <c r="G157" s="2">
        <f t="shared" si="0"/>
        <v>42062.975759999994</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179.09</v>
      </c>
      <c r="D158" s="1">
        <f>'PR-RAS'!E162</f>
        <v>0</v>
      </c>
      <c r="E158" s="1">
        <v>0</v>
      </c>
      <c r="F158" s="1">
        <v>0</v>
      </c>
      <c r="G158" s="2">
        <f t="shared" si="0"/>
        <v>28.11713</v>
      </c>
      <c r="H158" s="2">
        <f t="shared" si="1"/>
        <v>9.0000000000003411E-2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106501.31000000001</v>
      </c>
      <c r="D159" s="1">
        <f>'PR-RAS'!E163</f>
        <v>105557.29000000001</v>
      </c>
      <c r="E159" s="1">
        <v>0</v>
      </c>
      <c r="F159" s="1">
        <v>0</v>
      </c>
      <c r="G159" s="2">
        <f t="shared" si="0"/>
        <v>50183.310620000004</v>
      </c>
      <c r="H159" s="2">
        <f t="shared" si="1"/>
        <v>0.60000000002037268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49094.030000000006</v>
      </c>
      <c r="D160" s="1">
        <f>'PR-RAS'!E164</f>
        <v>52477.619999999995</v>
      </c>
      <c r="E160" s="1">
        <v>0</v>
      </c>
      <c r="F160" s="1">
        <v>0</v>
      </c>
      <c r="G160" s="2">
        <f t="shared" si="0"/>
        <v>24493.833929999997</v>
      </c>
      <c r="H160" s="2">
        <f t="shared" si="1"/>
        <v>0.41000000001076842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13282.05</v>
      </c>
      <c r="D161" s="1">
        <f>'PR-RAS'!E165</f>
        <v>4327.13</v>
      </c>
      <c r="E161" s="1">
        <v>0</v>
      </c>
      <c r="F161" s="1">
        <v>0</v>
      </c>
      <c r="G161" s="2">
        <f t="shared" si="0"/>
        <v>3509.8095999999996</v>
      </c>
      <c r="H161" s="2">
        <f t="shared" si="1"/>
        <v>0.17999999999938154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28026.22</v>
      </c>
      <c r="D162" s="1">
        <f>'PR-RAS'!E166</f>
        <v>30790</v>
      </c>
      <c r="E162" s="1">
        <v>0</v>
      </c>
      <c r="F162" s="1">
        <v>0</v>
      </c>
      <c r="G162" s="2">
        <f t="shared" si="0"/>
        <v>14426.601420000001</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3285</v>
      </c>
      <c r="D163" s="1">
        <f>'PR-RAS'!E167</f>
        <v>470</v>
      </c>
      <c r="E163" s="1">
        <v>0</v>
      </c>
      <c r="F163" s="1">
        <v>0</v>
      </c>
      <c r="G163" s="2">
        <f t="shared" si="0"/>
        <v>684.45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4500.76</v>
      </c>
      <c r="D164" s="1">
        <f>'PR-RAS'!E168</f>
        <v>16890.490000000002</v>
      </c>
      <c r="E164" s="1">
        <v>0</v>
      </c>
      <c r="F164" s="1">
        <v>0</v>
      </c>
      <c r="G164" s="2">
        <f t="shared" si="0"/>
        <v>6239.9236200000014</v>
      </c>
      <c r="H164" s="2">
        <f t="shared" si="1"/>
        <v>0.73000000000138243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19231.45</v>
      </c>
      <c r="D165" s="1">
        <f>'PR-RAS'!E169</f>
        <v>22888.770000000004</v>
      </c>
      <c r="E165" s="1">
        <v>0</v>
      </c>
      <c r="F165" s="1">
        <v>0</v>
      </c>
      <c r="G165" s="2">
        <f t="shared" si="0"/>
        <v>10661.474360000002</v>
      </c>
      <c r="H165" s="2">
        <f t="shared" si="1"/>
        <v>0.67999999999665306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4306.29</v>
      </c>
      <c r="D166" s="1">
        <f>'PR-RAS'!E170</f>
        <v>2511.56</v>
      </c>
      <c r="E166" s="1">
        <v>0</v>
      </c>
      <c r="F166" s="1">
        <v>0</v>
      </c>
      <c r="G166" s="2">
        <f t="shared" si="0"/>
        <v>1539.35265</v>
      </c>
      <c r="H166" s="2">
        <f t="shared" si="1"/>
        <v>0.73000000000001819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3636.58</v>
      </c>
      <c r="D167" s="1">
        <f>'PR-RAS'!E171</f>
        <v>5001.0600000000004</v>
      </c>
      <c r="E167" s="1">
        <v>0</v>
      </c>
      <c r="F167" s="1">
        <v>0</v>
      </c>
      <c r="G167" s="2">
        <f t="shared" si="0"/>
        <v>2264.0242000000003</v>
      </c>
      <c r="H167" s="2">
        <f t="shared" si="1"/>
        <v>0.48000000000047294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8704.2800000000007</v>
      </c>
      <c r="D168" s="1">
        <f>'PR-RAS'!E172</f>
        <v>12891.96</v>
      </c>
      <c r="E168" s="1">
        <v>0</v>
      </c>
      <c r="F168" s="1">
        <v>0</v>
      </c>
      <c r="G168" s="2">
        <f t="shared" si="0"/>
        <v>5759.5293999999994</v>
      </c>
      <c r="H168" s="2">
        <f t="shared" si="1"/>
        <v>0.32000000000152795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2051.71</v>
      </c>
      <c r="D169" s="1">
        <f>'PR-RAS'!E173</f>
        <v>1480</v>
      </c>
      <c r="E169" s="1">
        <v>0</v>
      </c>
      <c r="F169" s="1">
        <v>0</v>
      </c>
      <c r="G169" s="2">
        <f t="shared" si="0"/>
        <v>841.96728000000007</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532.59</v>
      </c>
      <c r="D170" s="1">
        <f>'PR-RAS'!E174</f>
        <v>797.2</v>
      </c>
      <c r="E170" s="1">
        <v>0</v>
      </c>
      <c r="F170" s="1">
        <v>0</v>
      </c>
      <c r="G170" s="2">
        <f t="shared" si="0"/>
        <v>359.46131000000008</v>
      </c>
      <c r="H170" s="2">
        <f t="shared" si="1"/>
        <v>0.61000000000001364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206.99</v>
      </c>
      <c r="E172" s="1">
        <v>0</v>
      </c>
      <c r="F172" s="1">
        <v>0</v>
      </c>
      <c r="G172" s="2">
        <f t="shared" si="0"/>
        <v>70.790580000000006</v>
      </c>
      <c r="H172" s="2">
        <f t="shared" si="1"/>
        <v>9.9999999999909051E-3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20317.060000000001</v>
      </c>
      <c r="D173" s="1">
        <f>'PR-RAS'!E177</f>
        <v>17466.830000000002</v>
      </c>
      <c r="E173" s="1">
        <v>0</v>
      </c>
      <c r="F173" s="1">
        <v>0</v>
      </c>
      <c r="G173" s="2">
        <f t="shared" si="0"/>
        <v>9503.1238400000002</v>
      </c>
      <c r="H173" s="2">
        <f t="shared" si="1"/>
        <v>0.22999999999956344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5678.63</v>
      </c>
      <c r="D174" s="1">
        <f>'PR-RAS'!E178</f>
        <v>5214.3500000000004</v>
      </c>
      <c r="E174" s="1">
        <v>0</v>
      </c>
      <c r="F174" s="1">
        <v>0</v>
      </c>
      <c r="G174" s="2">
        <f t="shared" si="0"/>
        <v>2786.5680900000002</v>
      </c>
      <c r="H174" s="2">
        <f t="shared" si="1"/>
        <v>0.72000000000025466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729.5</v>
      </c>
      <c r="D175" s="1">
        <f>'PR-RAS'!E179</f>
        <v>993.67</v>
      </c>
      <c r="E175" s="1">
        <v>0</v>
      </c>
      <c r="F175" s="1">
        <v>0</v>
      </c>
      <c r="G175" s="2">
        <f t="shared" si="0"/>
        <v>472.73016000000001</v>
      </c>
      <c r="H175" s="2">
        <f t="shared" si="1"/>
        <v>0.83000000000004093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5259.18</v>
      </c>
      <c r="D176" s="1">
        <f>'PR-RAS'!E180</f>
        <v>0</v>
      </c>
      <c r="E176" s="1">
        <v>0</v>
      </c>
      <c r="F176" s="1">
        <v>0</v>
      </c>
      <c r="G176" s="2">
        <f t="shared" si="0"/>
        <v>920.35649999999998</v>
      </c>
      <c r="H176" s="2">
        <f t="shared" si="1"/>
        <v>0.18000000000029104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1759.24</v>
      </c>
      <c r="D177" s="1">
        <f>'PR-RAS'!E181</f>
        <v>1831.2</v>
      </c>
      <c r="E177" s="1">
        <v>0</v>
      </c>
      <c r="F177" s="1">
        <v>0</v>
      </c>
      <c r="G177" s="2">
        <f t="shared" si="0"/>
        <v>954.20863999999995</v>
      </c>
      <c r="H177" s="2">
        <f t="shared" si="1"/>
        <v>0.44000000000005457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65.72</v>
      </c>
      <c r="D178" s="1">
        <f>'PR-RAS'!E182</f>
        <v>169.29</v>
      </c>
      <c r="E178" s="1">
        <v>0</v>
      </c>
      <c r="F178" s="1">
        <v>0</v>
      </c>
      <c r="G178" s="2">
        <f t="shared" si="0"/>
        <v>71.561099999999982</v>
      </c>
      <c r="H178" s="2">
        <f t="shared" si="1"/>
        <v>0.56999999999999318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1592.7</v>
      </c>
      <c r="D179" s="1">
        <f>'PR-RAS'!E183</f>
        <v>1600</v>
      </c>
      <c r="E179" s="1">
        <v>0</v>
      </c>
      <c r="F179" s="1">
        <v>0</v>
      </c>
      <c r="G179" s="2">
        <f t="shared" si="0"/>
        <v>853.10059999999987</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2024.03</v>
      </c>
      <c r="D180" s="1">
        <f>'PR-RAS'!E184</f>
        <v>2791.72</v>
      </c>
      <c r="E180" s="1">
        <v>0</v>
      </c>
      <c r="F180" s="1">
        <v>0</v>
      </c>
      <c r="G180" s="2">
        <f t="shared" si="0"/>
        <v>1361.7371299999998</v>
      </c>
      <c r="H180" s="2">
        <f t="shared" si="1"/>
        <v>0.3100000000001728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1139.9000000000001</v>
      </c>
      <c r="D181" s="1">
        <f>'PR-RAS'!E185</f>
        <v>4272.24</v>
      </c>
      <c r="E181" s="1">
        <v>0</v>
      </c>
      <c r="F181" s="1">
        <v>0</v>
      </c>
      <c r="G181" s="2">
        <f t="shared" si="0"/>
        <v>1743.1883999999998</v>
      </c>
      <c r="H181" s="2">
        <f t="shared" si="1"/>
        <v>0.33999999999969077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2068.16</v>
      </c>
      <c r="D182" s="1">
        <f>'PR-RAS'!E186</f>
        <v>594.36</v>
      </c>
      <c r="E182" s="1">
        <v>0</v>
      </c>
      <c r="F182" s="1">
        <v>0</v>
      </c>
      <c r="G182" s="2">
        <f t="shared" si="0"/>
        <v>589.49527999999998</v>
      </c>
      <c r="H182" s="2">
        <f t="shared" si="1"/>
        <v>0.51999999999986812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17858.77</v>
      </c>
      <c r="D184" s="1">
        <f>'PR-RAS'!E188</f>
        <v>12724.07</v>
      </c>
      <c r="E184" s="1">
        <v>0</v>
      </c>
      <c r="F184" s="1">
        <v>0</v>
      </c>
      <c r="G184" s="2">
        <f t="shared" si="0"/>
        <v>7925.16453</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269.87</v>
      </c>
      <c r="D186" s="1">
        <f>'PR-RAS'!E190</f>
        <v>296.38</v>
      </c>
      <c r="E186" s="1">
        <v>0</v>
      </c>
      <c r="F186" s="1">
        <v>0</v>
      </c>
      <c r="G186" s="2">
        <f t="shared" si="0"/>
        <v>159.58654999999999</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2648.36</v>
      </c>
      <c r="D187" s="1">
        <f>'PR-RAS'!E191</f>
        <v>3990.1</v>
      </c>
      <c r="E187" s="1">
        <v>0</v>
      </c>
      <c r="F187" s="1">
        <v>0</v>
      </c>
      <c r="G187" s="2">
        <f t="shared" si="0"/>
        <v>1976.9121599999999</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25</v>
      </c>
      <c r="E188" s="1">
        <v>0</v>
      </c>
      <c r="F188" s="1">
        <v>0</v>
      </c>
      <c r="G188" s="2">
        <f t="shared" si="0"/>
        <v>18.37649</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2164.4299999999998</v>
      </c>
      <c r="D189" s="1">
        <f>'PR-RAS'!E193</f>
        <v>2027.82</v>
      </c>
      <c r="E189" s="1">
        <v>0</v>
      </c>
      <c r="F189" s="1">
        <v>0</v>
      </c>
      <c r="G189" s="2">
        <f t="shared" si="0"/>
        <v>1169.3731599999999</v>
      </c>
      <c r="H189" s="2">
        <f t="shared" si="1"/>
        <v>0.60999999999989996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8664.08</v>
      </c>
      <c r="D190" s="1">
        <f>'PR-RAS'!E194</f>
        <v>0</v>
      </c>
      <c r="E190" s="1">
        <v>0</v>
      </c>
      <c r="F190" s="1">
        <v>0</v>
      </c>
      <c r="G190" s="2">
        <f t="shared" si="0"/>
        <v>1637.5111199999999</v>
      </c>
      <c r="H190" s="2">
        <f t="shared" si="1"/>
        <v>7.999999999992724E-2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4063.76</v>
      </c>
      <c r="D191" s="1">
        <f>'PR-RAS'!E195</f>
        <v>6384.77</v>
      </c>
      <c r="E191" s="1">
        <v>0</v>
      </c>
      <c r="F191" s="1">
        <v>0</v>
      </c>
      <c r="G191" s="2">
        <f t="shared" si="0"/>
        <v>3198.3270000000007</v>
      </c>
      <c r="H191" s="2">
        <f t="shared" si="1"/>
        <v>0.46999999999934516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9038.5</v>
      </c>
      <c r="D192" s="1">
        <f>'PR-RAS'!E196</f>
        <v>236.07000000000002</v>
      </c>
      <c r="E192" s="1">
        <v>0</v>
      </c>
      <c r="F192" s="1">
        <v>0</v>
      </c>
      <c r="G192" s="2">
        <f t="shared" si="0"/>
        <v>1816.53224</v>
      </c>
      <c r="H192" s="2">
        <f t="shared" si="1"/>
        <v>0.5700000000000216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9038.5</v>
      </c>
      <c r="D206" s="1">
        <f>'PR-RAS'!E210</f>
        <v>236.07000000000002</v>
      </c>
      <c r="E206" s="1">
        <v>0</v>
      </c>
      <c r="F206" s="1">
        <v>0</v>
      </c>
      <c r="G206" s="2">
        <f t="shared" si="0"/>
        <v>1949.6811999999998</v>
      </c>
      <c r="H206" s="2">
        <f t="shared" si="1"/>
        <v>0.5700000000000216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110.07</v>
      </c>
      <c r="D207" s="1">
        <f>'PR-RAS'!E211</f>
        <v>107.9</v>
      </c>
      <c r="E207" s="1">
        <v>0</v>
      </c>
      <c r="F207" s="1">
        <v>0</v>
      </c>
      <c r="G207" s="2">
        <f t="shared" si="0"/>
        <v>67.129220000000004</v>
      </c>
      <c r="H207" s="2">
        <f t="shared" si="1"/>
        <v>0.16999999999998749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38.46</v>
      </c>
      <c r="D208" s="1">
        <f>'PR-RAS'!E212</f>
        <v>25.64</v>
      </c>
      <c r="E208" s="1">
        <v>0</v>
      </c>
      <c r="F208" s="1">
        <v>0</v>
      </c>
      <c r="G208" s="2">
        <f t="shared" si="0"/>
        <v>18.576180000000001</v>
      </c>
      <c r="H208" s="2">
        <f t="shared" si="1"/>
        <v>0.82000000000000028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8798.4599999999991</v>
      </c>
      <c r="D209" s="1">
        <f>'PR-RAS'!E213</f>
        <v>0</v>
      </c>
      <c r="E209" s="1">
        <v>0</v>
      </c>
      <c r="F209" s="1">
        <v>0</v>
      </c>
      <c r="G209" s="2">
        <f t="shared" si="0"/>
        <v>1830.0796799999998</v>
      </c>
      <c r="H209" s="2">
        <f t="shared" si="1"/>
        <v>0.45999999999912689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91.51</v>
      </c>
      <c r="D210" s="1">
        <f>'PR-RAS'!E214</f>
        <v>102.53</v>
      </c>
      <c r="E210" s="1">
        <v>0</v>
      </c>
      <c r="F210" s="1">
        <v>0</v>
      </c>
      <c r="G210" s="2">
        <f t="shared" si="0"/>
        <v>61.983129999999996</v>
      </c>
      <c r="H210" s="2">
        <f t="shared" si="1"/>
        <v>0.95999999999999375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45124</v>
      </c>
      <c r="D220" s="1">
        <f>'PR-RAS'!E224</f>
        <v>22562</v>
      </c>
      <c r="E220" s="1">
        <v>0</v>
      </c>
      <c r="F220" s="1">
        <v>0</v>
      </c>
      <c r="G220" s="2">
        <f t="shared" si="0"/>
        <v>19764.312000000002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45124</v>
      </c>
      <c r="D224" s="1">
        <f>'PR-RAS'!E228</f>
        <v>22562</v>
      </c>
      <c r="E224" s="1">
        <v>0</v>
      </c>
      <c r="F224" s="1">
        <v>0</v>
      </c>
      <c r="G224" s="2">
        <f t="shared" si="0"/>
        <v>20125.304</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45124</v>
      </c>
      <c r="D225" s="1">
        <f>'PR-RAS'!E229</f>
        <v>22562</v>
      </c>
      <c r="E225" s="1">
        <v>0</v>
      </c>
      <c r="F225" s="1">
        <v>0</v>
      </c>
      <c r="G225" s="2">
        <f t="shared" si="0"/>
        <v>20215.552</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100</v>
      </c>
      <c r="D248" s="1">
        <f>'PR-RAS'!E252</f>
        <v>0</v>
      </c>
      <c r="E248" s="1">
        <v>0</v>
      </c>
      <c r="F248" s="1">
        <v>0</v>
      </c>
      <c r="G248" s="2">
        <f t="shared" si="0"/>
        <v>24.7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100</v>
      </c>
      <c r="D255" s="1">
        <f>'PR-RAS'!E259</f>
        <v>0</v>
      </c>
      <c r="E255" s="1">
        <v>0</v>
      </c>
      <c r="F255" s="1">
        <v>0</v>
      </c>
      <c r="G255" s="2">
        <f t="shared" si="0"/>
        <v>25.4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100</v>
      </c>
      <c r="D257" s="1">
        <f>'PR-RAS'!E261</f>
        <v>0</v>
      </c>
      <c r="E257" s="1">
        <v>0</v>
      </c>
      <c r="F257" s="1">
        <v>0</v>
      </c>
      <c r="G257" s="2">
        <f t="shared" si="0"/>
        <v>25.6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75.66</v>
      </c>
      <c r="D259" s="1">
        <f>'PR-RAS'!E263</f>
        <v>77.77</v>
      </c>
      <c r="E259" s="1">
        <v>0</v>
      </c>
      <c r="F259" s="1">
        <v>0</v>
      </c>
      <c r="G259" s="2">
        <f t="shared" si="0"/>
        <v>59.6496</v>
      </c>
      <c r="H259" s="2">
        <f t="shared" si="1"/>
        <v>0.57000000000000739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75.66</v>
      </c>
      <c r="D260" s="1">
        <f>'PR-RAS'!E264</f>
        <v>77.77</v>
      </c>
      <c r="E260" s="1">
        <v>0</v>
      </c>
      <c r="F260" s="1">
        <v>0</v>
      </c>
      <c r="G260" s="2">
        <f t="shared" si="0"/>
        <v>59.880800000000001</v>
      </c>
      <c r="H260" s="2">
        <f t="shared" si="1"/>
        <v>0.57000000000000739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75.66</v>
      </c>
      <c r="D262" s="1">
        <f>'PR-RAS'!E266</f>
        <v>77.77</v>
      </c>
      <c r="E262" s="1">
        <v>0</v>
      </c>
      <c r="F262" s="1">
        <v>0</v>
      </c>
      <c r="G262" s="2">
        <f t="shared" si="0"/>
        <v>60.343199999999996</v>
      </c>
      <c r="H262" s="2">
        <f t="shared" si="1"/>
        <v>0.57000000000000739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741768.90000000014</v>
      </c>
      <c r="D285" s="1">
        <f>'PR-RAS'!E289</f>
        <v>827579.55</v>
      </c>
      <c r="E285" s="1">
        <v>0</v>
      </c>
      <c r="F285" s="1">
        <v>0</v>
      </c>
      <c r="G285" s="2">
        <f t="shared" si="8"/>
        <v>680727.55199999991</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7587.8499999998603</v>
      </c>
      <c r="E286" s="1">
        <v>0</v>
      </c>
      <c r="F286" s="1">
        <v>0</v>
      </c>
      <c r="G286" s="2">
        <f t="shared" si="8"/>
        <v>4325.0744999999197</v>
      </c>
      <c r="H286" s="2">
        <f t="shared" si="9"/>
        <v>0.15000000013969839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55376.190000000061</v>
      </c>
      <c r="D287" s="1">
        <f>'PR-RAS'!E291</f>
        <v>0</v>
      </c>
      <c r="E287" s="1">
        <v>0</v>
      </c>
      <c r="F287" s="1">
        <v>0</v>
      </c>
      <c r="G287" s="2">
        <f t="shared" si="8"/>
        <v>15837.590340000015</v>
      </c>
      <c r="H287" s="2">
        <f t="shared" si="9"/>
        <v>0.19000000006053597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114726.12</v>
      </c>
      <c r="D288" s="1">
        <f>'PR-RAS'!E292</f>
        <v>50922.23</v>
      </c>
      <c r="E288" s="1">
        <v>0</v>
      </c>
      <c r="F288" s="1">
        <v>0</v>
      </c>
      <c r="G288" s="2">
        <f t="shared" si="8"/>
        <v>62155.756459999997</v>
      </c>
      <c r="H288" s="2">
        <f t="shared" si="9"/>
        <v>0.34999999999854481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21.37</v>
      </c>
      <c r="D290" s="1">
        <f>'PR-RAS'!E294</f>
        <v>21.37</v>
      </c>
      <c r="E290" s="1">
        <v>0</v>
      </c>
      <c r="F290" s="1">
        <v>0</v>
      </c>
      <c r="G290" s="2">
        <f t="shared" si="8"/>
        <v>18.52779</v>
      </c>
      <c r="H290" s="2">
        <f t="shared" si="9"/>
        <v>0.74000000000000199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21.37</v>
      </c>
      <c r="D291" s="1">
        <f>'PR-RAS'!E295</f>
        <v>21.37</v>
      </c>
      <c r="E291" s="1">
        <v>0</v>
      </c>
      <c r="F291" s="1">
        <v>0</v>
      </c>
      <c r="G291" s="2">
        <f t="shared" si="8"/>
        <v>18.591899999999999</v>
      </c>
      <c r="H291" s="2">
        <f t="shared" si="9"/>
        <v>0.74000000000000199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7851.2000000000007</v>
      </c>
      <c r="D345" s="1">
        <f>'PR-RAS'!E350</f>
        <v>4564.4799999999996</v>
      </c>
      <c r="E345" s="1">
        <v>0</v>
      </c>
      <c r="F345" s="1">
        <v>0</v>
      </c>
      <c r="G345" s="2">
        <f t="shared" si="8"/>
        <v>5841.1750399999992</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7851.2000000000007</v>
      </c>
      <c r="D358" s="1">
        <f>'PR-RAS'!E363</f>
        <v>4564.4799999999996</v>
      </c>
      <c r="E358" s="1">
        <v>0</v>
      </c>
      <c r="F358" s="1">
        <v>0</v>
      </c>
      <c r="G358" s="2">
        <f t="shared" si="8"/>
        <v>6061.9171200000001</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2154.69</v>
      </c>
      <c r="D359" s="1">
        <f>'PR-RAS'!E364</f>
        <v>0</v>
      </c>
      <c r="E359" s="1">
        <v>0</v>
      </c>
      <c r="F359" s="1">
        <v>0</v>
      </c>
      <c r="G359" s="2">
        <f t="shared" si="8"/>
        <v>771.37901999999997</v>
      </c>
      <c r="H359" s="2">
        <f t="shared" si="9"/>
        <v>0.30999999999994543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2154.69</v>
      </c>
      <c r="D363" s="1">
        <f>'PR-RAS'!E368</f>
        <v>0</v>
      </c>
      <c r="E363" s="1">
        <v>0</v>
      </c>
      <c r="F363" s="1">
        <v>0</v>
      </c>
      <c r="G363" s="2">
        <f t="shared" si="8"/>
        <v>779.99778000000003</v>
      </c>
      <c r="H363" s="2">
        <f t="shared" si="9"/>
        <v>0.30999999999994543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5316.16</v>
      </c>
      <c r="D364" s="1">
        <f>'PR-RAS'!E369</f>
        <v>3908.75</v>
      </c>
      <c r="E364" s="1">
        <v>0</v>
      </c>
      <c r="F364" s="1">
        <v>0</v>
      </c>
      <c r="G364" s="2">
        <f t="shared" si="8"/>
        <v>4767.5185799999999</v>
      </c>
      <c r="H364" s="2">
        <f t="shared" si="9"/>
        <v>0.40999999999985448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2870.9</v>
      </c>
      <c r="D365" s="1">
        <f>'PR-RAS'!E370</f>
        <v>622.54</v>
      </c>
      <c r="E365" s="1">
        <v>0</v>
      </c>
      <c r="F365" s="1">
        <v>0</v>
      </c>
      <c r="G365" s="2">
        <f t="shared" si="8"/>
        <v>1498.2167199999999</v>
      </c>
      <c r="H365" s="2">
        <f t="shared" si="9"/>
        <v>0.55999999999994543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707.46</v>
      </c>
      <c r="E366" s="1">
        <v>0</v>
      </c>
      <c r="F366" s="1">
        <v>0</v>
      </c>
      <c r="G366" s="2">
        <f t="shared" si="8"/>
        <v>516.44579999999996</v>
      </c>
      <c r="H366" s="2">
        <f t="shared" si="9"/>
        <v>0.46000000000003638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2445.2600000000002</v>
      </c>
      <c r="D371" s="1">
        <f>'PR-RAS'!E376</f>
        <v>2578.75</v>
      </c>
      <c r="E371" s="1">
        <v>0</v>
      </c>
      <c r="F371" s="1">
        <v>0</v>
      </c>
      <c r="G371" s="2">
        <f t="shared" si="8"/>
        <v>2813.0212000000001</v>
      </c>
      <c r="H371" s="2">
        <f t="shared" si="9"/>
        <v>0.51000000000021828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380.35</v>
      </c>
      <c r="D378" s="1">
        <f>'PR-RAS'!E383</f>
        <v>655.73</v>
      </c>
      <c r="E378" s="1">
        <v>0</v>
      </c>
      <c r="F378" s="1">
        <v>0</v>
      </c>
      <c r="G378" s="2">
        <f t="shared" si="8"/>
        <v>637.81236999999999</v>
      </c>
      <c r="H378" s="2">
        <f t="shared" si="9"/>
        <v>0.62000000000000455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380.35</v>
      </c>
      <c r="D379" s="1">
        <f>'PR-RAS'!E384</f>
        <v>655.73</v>
      </c>
      <c r="E379" s="1">
        <v>0</v>
      </c>
      <c r="F379" s="1">
        <v>0</v>
      </c>
      <c r="G379" s="2">
        <f t="shared" si="8"/>
        <v>639.50418000000002</v>
      </c>
      <c r="H379" s="2">
        <f t="shared" si="9"/>
        <v>0.62000000000000455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7851.2000000000007</v>
      </c>
      <c r="D403" s="1">
        <f>'PR-RAS'!E408</f>
        <v>4564.4799999999996</v>
      </c>
      <c r="E403" s="1">
        <v>0</v>
      </c>
      <c r="F403" s="1">
        <v>0</v>
      </c>
      <c r="G403" s="2">
        <f t="shared" si="8"/>
        <v>6826.0243200000004</v>
      </c>
      <c r="H403" s="2">
        <f t="shared" si="9"/>
        <v>0.68000000000029104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5288.9</v>
      </c>
      <c r="D405" s="1">
        <f>'PR-RAS'!E410</f>
        <v>13140.1</v>
      </c>
      <c r="E405" s="1">
        <v>0</v>
      </c>
      <c r="F405" s="1">
        <v>0</v>
      </c>
      <c r="G405" s="2">
        <f t="shared" si="8"/>
        <v>12753.9164</v>
      </c>
      <c r="H405" s="2">
        <f t="shared" si="9"/>
        <v>0.2000000000007276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686392.71000000008</v>
      </c>
      <c r="D407" s="1">
        <f>'PR-RAS'!E412</f>
        <v>835167.39999999991</v>
      </c>
      <c r="E407" s="1">
        <v>0</v>
      </c>
      <c r="F407" s="1">
        <v>0</v>
      </c>
      <c r="G407" s="2">
        <f t="shared" si="8"/>
        <v>956831.36905999994</v>
      </c>
      <c r="H407" s="2">
        <f t="shared" si="9"/>
        <v>0.68999999982770532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749620.10000000009</v>
      </c>
      <c r="D408" s="1">
        <f>'PR-RAS'!E413</f>
        <v>832144.03</v>
      </c>
      <c r="E408" s="1">
        <v>0</v>
      </c>
      <c r="F408" s="1">
        <v>0</v>
      </c>
      <c r="G408" s="2">
        <f t="shared" si="8"/>
        <v>982460.62112000003</v>
      </c>
      <c r="H408" s="2">
        <f t="shared" si="9"/>
        <v>0.13000000012107193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3023.3699999998789</v>
      </c>
      <c r="E409" s="1">
        <v>0</v>
      </c>
      <c r="F409" s="1">
        <v>0</v>
      </c>
      <c r="G409" s="2">
        <f t="shared" si="8"/>
        <v>2467.0699199999012</v>
      </c>
      <c r="H409" s="2">
        <f t="shared" si="9"/>
        <v>0.36999999987892807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63227.390000000014</v>
      </c>
      <c r="D410" s="1">
        <f>'PR-RAS'!E415</f>
        <v>0</v>
      </c>
      <c r="E410" s="1">
        <v>0</v>
      </c>
      <c r="F410" s="1">
        <v>0</v>
      </c>
      <c r="G410" s="2">
        <f t="shared" si="8"/>
        <v>25860.002510000006</v>
      </c>
      <c r="H410" s="2">
        <f t="shared" si="9"/>
        <v>0.39000000001396984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109437.22</v>
      </c>
      <c r="D411" s="1">
        <f>'PR-RAS'!E416</f>
        <v>37782.130000000005</v>
      </c>
      <c r="E411" s="1">
        <v>0</v>
      </c>
      <c r="F411" s="1">
        <v>0</v>
      </c>
      <c r="G411" s="2">
        <f t="shared" si="8"/>
        <v>75850.606799999994</v>
      </c>
      <c r="H411" s="2">
        <f t="shared" si="9"/>
        <v>0.35000000000582077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21.37</v>
      </c>
      <c r="D413" s="1">
        <f>'PR-RAS'!E418</f>
        <v>21.37</v>
      </c>
      <c r="E413" s="1">
        <v>0</v>
      </c>
      <c r="F413" s="1">
        <v>0</v>
      </c>
      <c r="G413" s="2">
        <f t="shared" si="8"/>
        <v>26.413319999999999</v>
      </c>
      <c r="H413" s="2">
        <f t="shared" si="9"/>
        <v>0.74000000000000199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686392.71000000008</v>
      </c>
      <c r="D633" s="1">
        <f>'PR-RAS'!E639</f>
        <v>835167.39999999991</v>
      </c>
      <c r="E633" s="1">
        <v>0</v>
      </c>
      <c r="F633" s="1">
        <v>0</v>
      </c>
      <c r="G633" s="2">
        <f t="shared" si="10"/>
        <v>1489451.78632</v>
      </c>
      <c r="H633" s="2">
        <f t="shared" si="11"/>
        <v>0.68999999982770532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749620.10000000009</v>
      </c>
      <c r="D634" s="1">
        <f>'PR-RAS'!E640</f>
        <v>832144.03</v>
      </c>
      <c r="E634" s="1">
        <v>0</v>
      </c>
      <c r="F634" s="1">
        <v>0</v>
      </c>
      <c r="G634" s="2">
        <f t="shared" si="10"/>
        <v>1528003.86528</v>
      </c>
      <c r="H634" s="2">
        <f t="shared" si="11"/>
        <v>0.13000000012107193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3023.3699999998789</v>
      </c>
      <c r="E635" s="1">
        <v>0</v>
      </c>
      <c r="F635" s="1">
        <v>0</v>
      </c>
      <c r="G635" s="2">
        <f t="shared" si="10"/>
        <v>3833.6331599998466</v>
      </c>
      <c r="H635" s="2">
        <f t="shared" si="11"/>
        <v>0.36999999987892807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63227.390000000014</v>
      </c>
      <c r="D636" s="1">
        <f>'PR-RAS'!E642</f>
        <v>0</v>
      </c>
      <c r="E636" s="1">
        <v>0</v>
      </c>
      <c r="F636" s="1">
        <v>0</v>
      </c>
      <c r="G636" s="2">
        <f t="shared" si="10"/>
        <v>40149.392650000009</v>
      </c>
      <c r="H636" s="2">
        <f t="shared" si="11"/>
        <v>0.39000000001396984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109437.22</v>
      </c>
      <c r="D637" s="1">
        <f>'PR-RAS'!E643</f>
        <v>37782.130000000005</v>
      </c>
      <c r="E637" s="1">
        <v>0</v>
      </c>
      <c r="F637" s="1">
        <v>0</v>
      </c>
      <c r="G637" s="2">
        <f t="shared" si="10"/>
        <v>117660.94128000001</v>
      </c>
      <c r="H637" s="2">
        <f t="shared" si="11"/>
        <v>0.35000000000582077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46209.829999999987</v>
      </c>
      <c r="D639" s="1">
        <f>'PR-RAS'!E645</f>
        <v>40805.499999999884</v>
      </c>
      <c r="E639" s="1">
        <v>0</v>
      </c>
      <c r="F639" s="1">
        <v>0</v>
      </c>
      <c r="G639" s="2">
        <f t="shared" si="10"/>
        <v>81549.689539999847</v>
      </c>
      <c r="H639" s="2">
        <f t="shared" si="11"/>
        <v>0.66999999989639036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52951.46</v>
      </c>
      <c r="D641" s="1">
        <f>'PR-RAS'!E647</f>
        <v>59231.57</v>
      </c>
      <c r="E641" s="1">
        <v>0</v>
      </c>
      <c r="F641" s="1">
        <v>0</v>
      </c>
      <c r="G641" s="2">
        <f t="shared" si="10"/>
        <v>109705.34400000001</v>
      </c>
      <c r="H641" s="2">
        <f t="shared" si="11"/>
        <v>0.88999999999941792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53641.89</v>
      </c>
      <c r="D643" s="1">
        <f>'PR-RAS'!E650</f>
        <v>66568.75</v>
      </c>
      <c r="E643" s="1">
        <v>0</v>
      </c>
      <c r="F643" s="1">
        <v>0</v>
      </c>
      <c r="G643" s="2">
        <f t="shared" si="10"/>
        <v>119912.36838000001</v>
      </c>
      <c r="H643" s="2">
        <f t="shared" si="11"/>
        <v>0.36000000000058208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53641.89</v>
      </c>
      <c r="D644" s="1">
        <f>'PR-RAS'!E651</f>
        <v>66568.75</v>
      </c>
      <c r="E644" s="1">
        <v>0</v>
      </c>
      <c r="F644" s="1">
        <v>0</v>
      </c>
      <c r="G644" s="2">
        <f t="shared" si="10"/>
        <v>120099.14777000001</v>
      </c>
      <c r="H644" s="2">
        <f t="shared" si="11"/>
        <v>0.36000000000058208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31</v>
      </c>
      <c r="E647" s="1">
        <v>0</v>
      </c>
      <c r="F647" s="1">
        <v>0</v>
      </c>
      <c r="G647" s="2">
        <f t="shared" si="10"/>
        <v>59.432000000000002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27</v>
      </c>
      <c r="E649" s="1">
        <v>0</v>
      </c>
      <c r="F649" s="1">
        <v>0</v>
      </c>
      <c r="G649" s="2">
        <f t="shared" si="10"/>
        <v>51.84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604428.18999999994</v>
      </c>
      <c r="D668" s="1">
        <f>'PR-RAS'!E675</f>
        <v>704131.18</v>
      </c>
      <c r="E668" s="1">
        <v>0</v>
      </c>
      <c r="F668" s="1">
        <v>0</v>
      </c>
      <c r="G668" s="2">
        <f t="shared" si="10"/>
        <v>1342464.5968500001</v>
      </c>
      <c r="H668" s="2">
        <f t="shared" si="11"/>
        <v>0.36999999999534339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476.37</v>
      </c>
      <c r="D669" s="1">
        <f>'PR-RAS'!E676</f>
        <v>34.520000000000003</v>
      </c>
      <c r="E669" s="1">
        <v>0</v>
      </c>
      <c r="F669" s="1">
        <v>0</v>
      </c>
      <c r="G669" s="2">
        <f t="shared" si="10"/>
        <v>364.33388000000002</v>
      </c>
      <c r="H669" s="2">
        <f t="shared" si="11"/>
        <v>0.85000000000000142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371</v>
      </c>
      <c r="D670" s="1">
        <f>'PR-RAS'!E677</f>
        <v>0</v>
      </c>
      <c r="E670" s="1">
        <v>0</v>
      </c>
      <c r="F670" s="1">
        <v>0</v>
      </c>
      <c r="G670" s="2">
        <f t="shared" si="10"/>
        <v>248.19900000000001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5510.4</v>
      </c>
      <c r="D687" s="1">
        <f>'PR-RAS'!E694</f>
        <v>28547.599999999999</v>
      </c>
      <c r="E687" s="1">
        <v>0</v>
      </c>
      <c r="F687" s="1">
        <v>0</v>
      </c>
      <c r="G687" s="2">
        <f t="shared" si="10"/>
        <v>42947.441600000006</v>
      </c>
      <c r="H687" s="2">
        <f t="shared" si="11"/>
        <v>0.80000000000109139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13995</v>
      </c>
      <c r="D703" s="1">
        <f>'PR-RAS'!E710</f>
        <v>7300</v>
      </c>
      <c r="E703" s="1">
        <v>0</v>
      </c>
      <c r="F703" s="1">
        <v>0</v>
      </c>
      <c r="G703" s="2">
        <f t="shared" si="10"/>
        <v>20073.689999999999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1989.63</v>
      </c>
      <c r="D709" s="1">
        <f>'PR-RAS'!E716</f>
        <v>4171.97</v>
      </c>
      <c r="E709" s="1">
        <v>0</v>
      </c>
      <c r="F709" s="1">
        <v>0</v>
      </c>
      <c r="G709" s="2">
        <f t="shared" si="10"/>
        <v>7316.167559999999</v>
      </c>
      <c r="H709" s="2">
        <f t="shared" si="11"/>
        <v>0.3999999999996362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936.9</v>
      </c>
      <c r="D710" s="1">
        <f>'PR-RAS'!E717</f>
        <v>441.44</v>
      </c>
      <c r="E710" s="1">
        <v>0</v>
      </c>
      <c r="F710" s="1">
        <v>0</v>
      </c>
      <c r="G710" s="2">
        <f t="shared" si="10"/>
        <v>1290.2240199999999</v>
      </c>
      <c r="H710" s="2">
        <f t="shared" si="11"/>
        <v>0.54000000000002046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28026.22</v>
      </c>
      <c r="D711" s="1">
        <f>'PR-RAS'!E718</f>
        <v>30790</v>
      </c>
      <c r="E711" s="1">
        <v>0</v>
      </c>
      <c r="F711" s="1">
        <v>0</v>
      </c>
      <c r="G711" s="2">
        <f t="shared" si="10"/>
        <v>63620.4162</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v>
      </c>
      <c r="D713" s="1">
        <f>'PR-RAS'!E720</f>
        <v>1600</v>
      </c>
      <c r="E713" s="1">
        <v>0</v>
      </c>
      <c r="F713" s="1">
        <v>0</v>
      </c>
      <c r="G713" s="2">
        <f t="shared" si="10"/>
        <v>3412.4023999999995</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100</v>
      </c>
      <c r="D821" s="1">
        <f>'PR-RAS'!E828</f>
        <v>0</v>
      </c>
      <c r="E821" s="1">
        <v>0</v>
      </c>
      <c r="F821" s="1">
        <v>0</v>
      </c>
      <c r="G821" s="2">
        <f t="shared" si="18"/>
        <v>82</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369934.27</v>
      </c>
      <c r="D984" s="6">
        <f>BILANCA!E6</f>
        <v>350420.56000000006</v>
      </c>
      <c r="E984" s="6">
        <v>0</v>
      </c>
      <c r="F984" s="6">
        <v>0</v>
      </c>
      <c r="G984" s="7">
        <f t="shared" ref="G984:G1241" si="22">B984/1000*C984+B984/500*D984</f>
        <v>1070.7753900000002</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266867.21000000002</v>
      </c>
      <c r="D985" s="1">
        <f>BILANCA!E7</f>
        <v>246846.94000000003</v>
      </c>
      <c r="E985" s="1">
        <v>0</v>
      </c>
      <c r="F985" s="1">
        <v>0</v>
      </c>
      <c r="G985" s="2">
        <f t="shared" si="22"/>
        <v>1521.1221800000003</v>
      </c>
      <c r="H985" s="2">
        <f t="shared" si="19"/>
        <v>0.26999999998952262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373.28</v>
      </c>
      <c r="D986" s="1">
        <f>BILANCA!E8</f>
        <v>127.74000000000001</v>
      </c>
      <c r="E986" s="1">
        <v>0</v>
      </c>
      <c r="F986" s="1">
        <v>0</v>
      </c>
      <c r="G986" s="2">
        <f t="shared" si="22"/>
        <v>1.8862800000000002</v>
      </c>
      <c r="H986" s="2">
        <f t="shared" si="19"/>
        <v>0.53999999999996362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982.15</v>
      </c>
      <c r="D988" s="1">
        <f>BILANCA!E10</f>
        <v>982.15</v>
      </c>
      <c r="E988" s="1">
        <v>0</v>
      </c>
      <c r="F988" s="1">
        <v>0</v>
      </c>
      <c r="G988" s="2">
        <f t="shared" si="22"/>
        <v>14.732250000000001</v>
      </c>
      <c r="H988" s="2">
        <f t="shared" si="19"/>
        <v>0.29999999999995453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608.87</v>
      </c>
      <c r="D989" s="1">
        <f>BILANCA!E11</f>
        <v>854.41</v>
      </c>
      <c r="E989" s="1">
        <v>0</v>
      </c>
      <c r="F989" s="1">
        <v>0</v>
      </c>
      <c r="G989" s="2">
        <f t="shared" si="22"/>
        <v>13.906140000000001</v>
      </c>
      <c r="H989" s="2">
        <f t="shared" si="19"/>
        <v>0.53999999999996362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266493.93</v>
      </c>
      <c r="D990" s="1">
        <f>BILANCA!E12</f>
        <v>246719.20000000004</v>
      </c>
      <c r="E990" s="1">
        <v>0</v>
      </c>
      <c r="F990" s="1">
        <v>0</v>
      </c>
      <c r="G990" s="2">
        <f t="shared" si="22"/>
        <v>5319.5263100000002</v>
      </c>
      <c r="H990" s="2">
        <f t="shared" si="19"/>
        <v>0.27000000004773028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184795.46</v>
      </c>
      <c r="D991" s="1">
        <f>BILANCA!E13</f>
        <v>182110.06</v>
      </c>
      <c r="E991" s="1">
        <v>0</v>
      </c>
      <c r="F991" s="1">
        <v>0</v>
      </c>
      <c r="G991" s="2">
        <f t="shared" si="22"/>
        <v>4392.12464</v>
      </c>
      <c r="H991" s="2">
        <f t="shared" si="19"/>
        <v>0.51999999998952262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211912.4</v>
      </c>
      <c r="D993" s="1">
        <f>BILANCA!E15</f>
        <v>211912.4</v>
      </c>
      <c r="E993" s="1">
        <v>0</v>
      </c>
      <c r="F993" s="1">
        <v>0</v>
      </c>
      <c r="G993" s="2">
        <f t="shared" si="22"/>
        <v>6357.3719999999994</v>
      </c>
      <c r="H993" s="2">
        <f t="shared" si="19"/>
        <v>0.79999999998835847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5074.59</v>
      </c>
      <c r="D995" s="1">
        <f>BILANCA!E17</f>
        <v>5074.59</v>
      </c>
      <c r="E995" s="1">
        <v>0</v>
      </c>
      <c r="F995" s="1">
        <v>0</v>
      </c>
      <c r="G995" s="2">
        <f t="shared" si="22"/>
        <v>182.68523999999999</v>
      </c>
      <c r="H995" s="2">
        <f t="shared" si="19"/>
        <v>0.81999999999970896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32191.53</v>
      </c>
      <c r="D996" s="1">
        <f>BILANCA!E18</f>
        <v>34876.93</v>
      </c>
      <c r="E996" s="1">
        <v>0</v>
      </c>
      <c r="F996" s="1">
        <v>0</v>
      </c>
      <c r="G996" s="2">
        <f t="shared" si="22"/>
        <v>1325.29007</v>
      </c>
      <c r="H996" s="2">
        <f t="shared" si="19"/>
        <v>0.54000000000087311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69052.800000000017</v>
      </c>
      <c r="D997" s="1">
        <f>BILANCA!E19</f>
        <v>53389.900000000023</v>
      </c>
      <c r="E997" s="1">
        <v>0</v>
      </c>
      <c r="F997" s="1">
        <v>0</v>
      </c>
      <c r="G997" s="2">
        <f t="shared" si="22"/>
        <v>2461.6564000000008</v>
      </c>
      <c r="H997" s="2">
        <f t="shared" si="19"/>
        <v>0.29999999995925464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63627.42</v>
      </c>
      <c r="D998" s="1">
        <f>BILANCA!E20</f>
        <v>91604.21</v>
      </c>
      <c r="E998" s="1">
        <v>0</v>
      </c>
      <c r="F998" s="1">
        <v>0</v>
      </c>
      <c r="G998" s="2">
        <f t="shared" si="22"/>
        <v>3702.5375999999997</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50521.73</v>
      </c>
      <c r="D999" s="1">
        <f>BILANCA!E21</f>
        <v>51435.44</v>
      </c>
      <c r="E999" s="1">
        <v>0</v>
      </c>
      <c r="F999" s="1">
        <v>0</v>
      </c>
      <c r="G999" s="2">
        <f t="shared" si="22"/>
        <v>2454.2817600000003</v>
      </c>
      <c r="H999" s="2">
        <f t="shared" si="19"/>
        <v>0.70999999999912689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2525.0500000000002</v>
      </c>
      <c r="D1000" s="1">
        <f>BILANCA!E22</f>
        <v>2525.0500000000002</v>
      </c>
      <c r="E1000" s="1">
        <v>0</v>
      </c>
      <c r="F1000" s="1">
        <v>0</v>
      </c>
      <c r="G1000" s="2">
        <f t="shared" si="22"/>
        <v>128.77755000000002</v>
      </c>
      <c r="H1000" s="2">
        <f t="shared" si="19"/>
        <v>0.1000000000003638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2157.41</v>
      </c>
      <c r="D1001" s="1">
        <f>BILANCA!E23</f>
        <v>2157.41</v>
      </c>
      <c r="E1001" s="1">
        <v>0</v>
      </c>
      <c r="F1001" s="1">
        <v>0</v>
      </c>
      <c r="G1001" s="2">
        <f t="shared" si="22"/>
        <v>116.50013999999997</v>
      </c>
      <c r="H1001" s="2">
        <f t="shared" si="19"/>
        <v>0.81999999999970896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15225.03</v>
      </c>
      <c r="D1002" s="1">
        <f>BILANCA!E24</f>
        <v>15587.53</v>
      </c>
      <c r="E1002" s="1">
        <v>0</v>
      </c>
      <c r="F1002" s="1">
        <v>0</v>
      </c>
      <c r="G1002" s="2">
        <f t="shared" si="22"/>
        <v>881.60171000000003</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49999.97</v>
      </c>
      <c r="D1004" s="1">
        <f>BILANCA!E26</f>
        <v>52578.720000000001</v>
      </c>
      <c r="E1004" s="1">
        <v>0</v>
      </c>
      <c r="F1004" s="1">
        <v>0</v>
      </c>
      <c r="G1004" s="2">
        <f t="shared" si="22"/>
        <v>3258.3056100000003</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115003.81</v>
      </c>
      <c r="D1006" s="1">
        <f>BILANCA!E28</f>
        <v>162498.46</v>
      </c>
      <c r="E1006" s="1">
        <v>0</v>
      </c>
      <c r="F1006" s="1">
        <v>0</v>
      </c>
      <c r="G1006" s="2">
        <f t="shared" si="22"/>
        <v>10120.01679</v>
      </c>
      <c r="H1006" s="2">
        <f t="shared" si="19"/>
        <v>0.64999999999417923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8951.2400000000016</v>
      </c>
      <c r="D1007" s="1">
        <f>BILANCA!E29</f>
        <v>8843.510000000002</v>
      </c>
      <c r="E1007" s="1">
        <v>0</v>
      </c>
      <c r="F1007" s="1">
        <v>0</v>
      </c>
      <c r="G1007" s="2">
        <f t="shared" si="22"/>
        <v>639.31824000000017</v>
      </c>
      <c r="H1007" s="2">
        <f t="shared" si="19"/>
        <v>0.72999999999956344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25575.15</v>
      </c>
      <c r="D1008" s="1">
        <f>BILANCA!E30</f>
        <v>25575.15</v>
      </c>
      <c r="E1008" s="1">
        <v>0</v>
      </c>
      <c r="F1008" s="1">
        <v>0</v>
      </c>
      <c r="G1008" s="2">
        <f t="shared" si="22"/>
        <v>1918.1362500000002</v>
      </c>
      <c r="H1008" s="2">
        <f t="shared" si="19"/>
        <v>0.30000000000291038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16623.91</v>
      </c>
      <c r="D1012" s="1">
        <f>BILANCA!E34</f>
        <v>16731.64</v>
      </c>
      <c r="E1012" s="1">
        <v>0</v>
      </c>
      <c r="F1012" s="1">
        <v>0</v>
      </c>
      <c r="G1012" s="2">
        <f t="shared" si="22"/>
        <v>1452.5285100000001</v>
      </c>
      <c r="H1012" s="2">
        <f t="shared" si="19"/>
        <v>0.4500000000007276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3694.4300000000003</v>
      </c>
      <c r="D1013" s="1">
        <f>BILANCA!E35</f>
        <v>2375.7299999999996</v>
      </c>
      <c r="E1013" s="1">
        <v>0</v>
      </c>
      <c r="F1013" s="1">
        <v>0</v>
      </c>
      <c r="G1013" s="2">
        <f t="shared" si="22"/>
        <v>253.37669999999997</v>
      </c>
      <c r="H1013" s="2">
        <f t="shared" si="19"/>
        <v>0.7000000000007276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9826.92</v>
      </c>
      <c r="D1014" s="1">
        <f>BILANCA!E36</f>
        <v>10482.65</v>
      </c>
      <c r="E1014" s="1">
        <v>0</v>
      </c>
      <c r="F1014" s="1">
        <v>0</v>
      </c>
      <c r="G1014" s="2">
        <f t="shared" si="22"/>
        <v>954.55881999999997</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6132.49</v>
      </c>
      <c r="D1018" s="1">
        <f>BILANCA!E40</f>
        <v>8106.92</v>
      </c>
      <c r="E1018" s="1">
        <v>0</v>
      </c>
      <c r="F1018" s="1">
        <v>0</v>
      </c>
      <c r="G1018" s="2">
        <f t="shared" si="22"/>
        <v>782.12155000000007</v>
      </c>
      <c r="H1018" s="2">
        <f t="shared" si="19"/>
        <v>0.56999999999970896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1328.95</v>
      </c>
      <c r="D1032" s="1">
        <f>BILANCA!E54</f>
        <v>2126.15</v>
      </c>
      <c r="E1032" s="1">
        <v>0</v>
      </c>
      <c r="F1032" s="1">
        <v>0</v>
      </c>
      <c r="G1032" s="2">
        <f t="shared" si="22"/>
        <v>273.48125000000005</v>
      </c>
      <c r="H1032" s="2">
        <f t="shared" si="19"/>
        <v>0.20000000000004547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1328.95</v>
      </c>
      <c r="D1033" s="1">
        <f>BILANCA!E55</f>
        <v>2126.15</v>
      </c>
      <c r="E1033" s="1">
        <v>0</v>
      </c>
      <c r="F1033" s="1">
        <v>0</v>
      </c>
      <c r="G1033" s="2">
        <f t="shared" si="22"/>
        <v>279.0625</v>
      </c>
      <c r="H1033" s="2">
        <f t="shared" si="19"/>
        <v>0.20000000000004547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103067.06</v>
      </c>
      <c r="D1046" s="1">
        <f>BILANCA!E68</f>
        <v>103573.62</v>
      </c>
      <c r="E1046" s="1">
        <v>0</v>
      </c>
      <c r="F1046" s="1">
        <v>0</v>
      </c>
      <c r="G1046" s="2">
        <f t="shared" si="22"/>
        <v>19543.500899999999</v>
      </c>
      <c r="H1046" s="2">
        <f t="shared" si="19"/>
        <v>0.44000000000232831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2353.4299999999998</v>
      </c>
      <c r="D1056" s="1">
        <f>BILANCA!E78</f>
        <v>199.14000000000001</v>
      </c>
      <c r="E1056" s="1">
        <v>0</v>
      </c>
      <c r="F1056" s="1">
        <v>0</v>
      </c>
      <c r="G1056" s="2">
        <f t="shared" si="22"/>
        <v>200.87482999999997</v>
      </c>
      <c r="H1056" s="2">
        <f t="shared" si="19"/>
        <v>0.56999999999985107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199.08</v>
      </c>
      <c r="D1061" s="1">
        <f>BILANCA!E83</f>
        <v>199.08</v>
      </c>
      <c r="E1061" s="1">
        <v>0</v>
      </c>
      <c r="F1061" s="1">
        <v>0</v>
      </c>
      <c r="G1061" s="2">
        <f t="shared" si="22"/>
        <v>46.584720000000004</v>
      </c>
      <c r="H1061" s="2">
        <f t="shared" si="19"/>
        <v>0.16000000000002501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2154.35</v>
      </c>
      <c r="D1064" s="1">
        <f>BILANCA!E86</f>
        <v>0.06</v>
      </c>
      <c r="E1064" s="1">
        <v>0</v>
      </c>
      <c r="F1064" s="1">
        <v>0</v>
      </c>
      <c r="G1064" s="2">
        <f t="shared" si="22"/>
        <v>174.51206999999999</v>
      </c>
      <c r="H1064" s="2">
        <f t="shared" si="19"/>
        <v>0.40999999999990905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47762.170000000006</v>
      </c>
      <c r="D1124" s="1">
        <f>BILANCA!E146</f>
        <v>44142.91</v>
      </c>
      <c r="E1124" s="1">
        <v>0</v>
      </c>
      <c r="F1124" s="1">
        <v>0</v>
      </c>
      <c r="G1124" s="2">
        <f t="shared" si="22"/>
        <v>19182.766589999999</v>
      </c>
      <c r="H1124" s="2">
        <f t="shared" si="23"/>
        <v>0.26000000000203727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21.37</v>
      </c>
      <c r="D1138" s="1">
        <f>BILANCA!E160</f>
        <v>21.37</v>
      </c>
      <c r="E1138" s="1">
        <v>0</v>
      </c>
      <c r="F1138" s="1">
        <v>0</v>
      </c>
      <c r="G1138" s="2">
        <f t="shared" si="22"/>
        <v>9.937050000000001</v>
      </c>
      <c r="H1138" s="2">
        <f t="shared" si="23"/>
        <v>0.74000000000000199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47740.800000000003</v>
      </c>
      <c r="D1139" s="1">
        <f>BILANCA!E161</f>
        <v>44121.54</v>
      </c>
      <c r="E1139" s="1">
        <v>0</v>
      </c>
      <c r="F1139" s="1">
        <v>0</v>
      </c>
      <c r="G1139" s="2">
        <f t="shared" si="22"/>
        <v>21213.485280000001</v>
      </c>
      <c r="H1139" s="2">
        <f t="shared" si="23"/>
        <v>0.6599999999962165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52951.46</v>
      </c>
      <c r="D1148" s="1">
        <f>BILANCA!E170</f>
        <v>59231.57</v>
      </c>
      <c r="E1148" s="1">
        <v>0</v>
      </c>
      <c r="F1148" s="1">
        <v>0</v>
      </c>
      <c r="G1148" s="2">
        <f t="shared" si="22"/>
        <v>28283.409000000003</v>
      </c>
      <c r="H1148" s="2">
        <f t="shared" si="23"/>
        <v>0.88999999999941792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52951.46</v>
      </c>
      <c r="D1151" s="1">
        <f>BILANCA!E173</f>
        <v>59231.57</v>
      </c>
      <c r="E1151" s="1">
        <v>0</v>
      </c>
      <c r="F1151" s="1">
        <v>0</v>
      </c>
      <c r="G1151" s="2">
        <f t="shared" si="22"/>
        <v>28797.652800000003</v>
      </c>
      <c r="H1151" s="2">
        <f t="shared" si="23"/>
        <v>0.88999999999941792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369934.27</v>
      </c>
      <c r="D1152" s="1">
        <f>BILANCA!E175</f>
        <v>350420.56</v>
      </c>
      <c r="E1152" s="1">
        <v>0</v>
      </c>
      <c r="F1152" s="1">
        <v>0</v>
      </c>
      <c r="G1152" s="2">
        <f t="shared" si="22"/>
        <v>180961.04091000001</v>
      </c>
      <c r="H1152" s="2">
        <f t="shared" si="23"/>
        <v>0.71000000002095476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56835.86</v>
      </c>
      <c r="D1153" s="1">
        <f>BILANCA!E176</f>
        <v>62746.749999999993</v>
      </c>
      <c r="E1153" s="1">
        <v>0</v>
      </c>
      <c r="F1153" s="1">
        <v>0</v>
      </c>
      <c r="G1153" s="2">
        <f t="shared" si="22"/>
        <v>30995.9912</v>
      </c>
      <c r="H1153" s="2">
        <f t="shared" si="23"/>
        <v>0.39000000000669388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56835.86</v>
      </c>
      <c r="D1154" s="1">
        <f>BILANCA!E177</f>
        <v>62039.289999999994</v>
      </c>
      <c r="E1154" s="1">
        <v>0</v>
      </c>
      <c r="F1154" s="1">
        <v>0</v>
      </c>
      <c r="G1154" s="2">
        <f t="shared" si="22"/>
        <v>30936.36924</v>
      </c>
      <c r="H1154" s="2">
        <f t="shared" si="23"/>
        <v>0.42999999999301508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51379.16</v>
      </c>
      <c r="D1155" s="1">
        <f>BILANCA!E178</f>
        <v>59738.81</v>
      </c>
      <c r="E1155" s="1">
        <v>0</v>
      </c>
      <c r="F1155" s="1">
        <v>0</v>
      </c>
      <c r="G1155" s="2">
        <f t="shared" si="22"/>
        <v>29387.366159999998</v>
      </c>
      <c r="H1155" s="2">
        <f t="shared" si="23"/>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3263.89</v>
      </c>
      <c r="D1156" s="1">
        <f>BILANCA!E179</f>
        <v>2300.42</v>
      </c>
      <c r="E1156" s="1">
        <v>0</v>
      </c>
      <c r="F1156" s="1">
        <v>0</v>
      </c>
      <c r="G1156" s="2">
        <f t="shared" si="22"/>
        <v>1360.5982899999999</v>
      </c>
      <c r="H1156" s="2">
        <f t="shared" si="23"/>
        <v>0.53000000000020009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38.46</v>
      </c>
      <c r="D1157" s="1">
        <f>BILANCA!E180</f>
        <v>0</v>
      </c>
      <c r="E1157" s="1">
        <v>0</v>
      </c>
      <c r="F1157" s="1">
        <v>0</v>
      </c>
      <c r="G1157" s="2">
        <f t="shared" si="22"/>
        <v>6.6920399999999995</v>
      </c>
      <c r="H1157" s="2">
        <f t="shared" si="23"/>
        <v>0.46000000000000085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38.46</v>
      </c>
      <c r="D1160" s="1">
        <f>BILANCA!E183</f>
        <v>0</v>
      </c>
      <c r="E1160" s="1">
        <v>0</v>
      </c>
      <c r="F1160" s="1">
        <v>0</v>
      </c>
      <c r="G1160" s="2">
        <f t="shared" si="22"/>
        <v>6.8074199999999996</v>
      </c>
      <c r="H1160" s="2">
        <f t="shared" si="23"/>
        <v>0.46000000000000085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2154.35</v>
      </c>
      <c r="D1165" s="1">
        <f>BILANCA!E188</f>
        <v>0.06</v>
      </c>
      <c r="E1165" s="1">
        <v>0</v>
      </c>
      <c r="F1165" s="1">
        <v>0</v>
      </c>
      <c r="G1165" s="2">
        <f t="shared" si="22"/>
        <v>392.11353999999994</v>
      </c>
      <c r="H1165" s="2">
        <f t="shared" si="23"/>
        <v>0.40999999999990905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707.46</v>
      </c>
      <c r="E1166" s="1">
        <v>0</v>
      </c>
      <c r="F1166" s="1">
        <v>0</v>
      </c>
      <c r="G1166" s="2">
        <f t="shared" si="22"/>
        <v>258.93036000000001</v>
      </c>
      <c r="H1166" s="2">
        <f t="shared" si="23"/>
        <v>0.46000000000003638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313098.41000000003</v>
      </c>
      <c r="D1214" s="1">
        <f>BILANCA!E237</f>
        <v>287673.81</v>
      </c>
      <c r="E1214" s="1">
        <v>0</v>
      </c>
      <c r="F1214" s="1">
        <v>0</v>
      </c>
      <c r="G1214" s="2">
        <f t="shared" si="22"/>
        <v>205231.03293000002</v>
      </c>
      <c r="H1214" s="2">
        <f t="shared" si="23"/>
        <v>0.6000000000349246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266867.21000000002</v>
      </c>
      <c r="D1215" s="1">
        <f>BILANCA!E238</f>
        <v>246846.94</v>
      </c>
      <c r="E1215" s="1">
        <v>0</v>
      </c>
      <c r="F1215" s="1">
        <v>0</v>
      </c>
      <c r="G1215" s="2">
        <f t="shared" si="22"/>
        <v>176450.17288000003</v>
      </c>
      <c r="H1215" s="2">
        <f t="shared" si="23"/>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266867.21000000002</v>
      </c>
      <c r="D1216" s="1">
        <f>BILANCA!E239</f>
        <v>246846.94</v>
      </c>
      <c r="E1216" s="1">
        <v>0</v>
      </c>
      <c r="F1216" s="1">
        <v>0</v>
      </c>
      <c r="G1216" s="2">
        <f t="shared" si="22"/>
        <v>177210.73397000003</v>
      </c>
      <c r="H1216" s="2">
        <f t="shared" si="23"/>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266867.21000000002</v>
      </c>
      <c r="D1217" s="1">
        <f>BILANCA!E240</f>
        <v>246846.94</v>
      </c>
      <c r="E1217" s="1">
        <v>0</v>
      </c>
      <c r="F1217" s="1">
        <v>0</v>
      </c>
      <c r="G1217" s="2">
        <f t="shared" si="22"/>
        <v>177971.29506</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46209.83</v>
      </c>
      <c r="D1222" s="1">
        <f>BILANCA!E245</f>
        <v>40805.5</v>
      </c>
      <c r="E1222" s="1">
        <v>0</v>
      </c>
      <c r="F1222" s="1">
        <v>0</v>
      </c>
      <c r="G1222" s="2">
        <f t="shared" si="22"/>
        <v>30549.178369999998</v>
      </c>
      <c r="H1222" s="2">
        <f t="shared" si="23"/>
        <v>0.66999999999825377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59349.93</v>
      </c>
      <c r="D1223" s="1">
        <f>BILANCA!E246</f>
        <v>58510.080000000002</v>
      </c>
      <c r="E1223" s="1">
        <v>0</v>
      </c>
      <c r="F1223" s="1">
        <v>0</v>
      </c>
      <c r="G1223" s="2">
        <f t="shared" si="22"/>
        <v>42328.821599999996</v>
      </c>
      <c r="H1223" s="2">
        <f t="shared" si="23"/>
        <v>0.15000000000145519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59349.93</v>
      </c>
      <c r="D1224" s="1">
        <f>BILANCA!E247</f>
        <v>58510.080000000002</v>
      </c>
      <c r="E1224" s="1">
        <v>0</v>
      </c>
      <c r="F1224" s="1">
        <v>0</v>
      </c>
      <c r="G1224" s="2">
        <f t="shared" si="22"/>
        <v>42505.19169</v>
      </c>
      <c r="H1224" s="2">
        <f t="shared" si="23"/>
        <v>0.15000000000145519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13140.1</v>
      </c>
      <c r="D1227" s="1">
        <f>BILANCA!E250</f>
        <v>17704.580000000002</v>
      </c>
      <c r="E1227" s="1">
        <v>0</v>
      </c>
      <c r="F1227" s="1">
        <v>0</v>
      </c>
      <c r="G1227" s="2">
        <f t="shared" si="22"/>
        <v>11846.01944</v>
      </c>
      <c r="H1227" s="2">
        <f t="shared" si="23"/>
        <v>0.51999999999861757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13140.1</v>
      </c>
      <c r="D1229" s="1">
        <f>BILANCA!E252</f>
        <v>17704.580000000002</v>
      </c>
      <c r="E1229" s="1">
        <v>0</v>
      </c>
      <c r="F1229" s="1">
        <v>0</v>
      </c>
      <c r="G1229" s="2">
        <f t="shared" si="22"/>
        <v>11943.11796</v>
      </c>
      <c r="H1229" s="2">
        <f t="shared" si="23"/>
        <v>0.51999999999861757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21.37</v>
      </c>
      <c r="D1232" s="1">
        <f>BILANCA!E255</f>
        <v>21.37</v>
      </c>
      <c r="E1232" s="1">
        <v>0</v>
      </c>
      <c r="F1232" s="1">
        <v>0</v>
      </c>
      <c r="G1232" s="2">
        <f t="shared" si="22"/>
        <v>15.96339</v>
      </c>
      <c r="H1232" s="2">
        <f t="shared" si="23"/>
        <v>0.74000000000000199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40780.160000000003</v>
      </c>
      <c r="D1236" s="1">
        <f>BILANCA!E259</f>
        <v>62830</v>
      </c>
      <c r="E1236" s="1">
        <v>0</v>
      </c>
      <c r="F1236" s="1">
        <v>0</v>
      </c>
      <c r="G1236" s="2">
        <f t="shared" si="22"/>
        <v>42109.360480000003</v>
      </c>
      <c r="H1236" s="2">
        <f t="shared" si="23"/>
        <v>0.16000000000349246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40780.160000000003</v>
      </c>
      <c r="D1237" s="1">
        <f>BILANCA!E260</f>
        <v>62830</v>
      </c>
      <c r="E1237" s="1">
        <v>0</v>
      </c>
      <c r="F1237" s="1">
        <v>0</v>
      </c>
      <c r="G1237" s="2">
        <f t="shared" si="22"/>
        <v>42275.800640000001</v>
      </c>
      <c r="H1237" s="2">
        <f t="shared" si="23"/>
        <v>0.16000000000349246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21.37</v>
      </c>
      <c r="D1240" s="1">
        <f>BILANCA!E264</f>
        <v>21.37</v>
      </c>
      <c r="E1240" s="1">
        <v>0</v>
      </c>
      <c r="F1240" s="1">
        <v>0</v>
      </c>
      <c r="G1240" s="2">
        <f t="shared" si="22"/>
        <v>16.47627</v>
      </c>
      <c r="H1240" s="2">
        <f t="shared" si="23"/>
        <v>0.74000000000000199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47740.800000000003</v>
      </c>
      <c r="D1241" s="1">
        <f>BILANCA!E265</f>
        <v>44121.54</v>
      </c>
      <c r="E1241" s="1">
        <v>0</v>
      </c>
      <c r="F1241" s="1">
        <v>0</v>
      </c>
      <c r="G1241" s="2">
        <f t="shared" si="22"/>
        <v>35083.841039999999</v>
      </c>
      <c r="H1241" s="2">
        <f t="shared" si="23"/>
        <v>0.6599999999962165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2154.3000000000002</v>
      </c>
      <c r="D1244" s="1">
        <f>BILANCA!E268</f>
        <v>0</v>
      </c>
      <c r="E1244" s="1">
        <v>0</v>
      </c>
      <c r="F1244" s="1">
        <v>0</v>
      </c>
      <c r="G1244" s="2">
        <f t="shared" si="24"/>
        <v>562.27230000000009</v>
      </c>
      <c r="H1244" s="2">
        <f t="shared" si="23"/>
        <v>0.3000000000001819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0.05</v>
      </c>
      <c r="D1245" s="1">
        <f>BILANCA!E269</f>
        <v>0.06</v>
      </c>
      <c r="E1245" s="1">
        <v>0</v>
      </c>
      <c r="F1245" s="1">
        <v>0</v>
      </c>
      <c r="G1245" s="2">
        <f t="shared" si="24"/>
        <v>4.4540000000000003E-2</v>
      </c>
      <c r="H1245" s="2">
        <f t="shared" si="23"/>
        <v>0.11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47740.800000000003</v>
      </c>
      <c r="D1262" s="1">
        <f>BILANCA!E286</f>
        <v>44121.54</v>
      </c>
      <c r="E1262" s="1">
        <v>0</v>
      </c>
      <c r="F1262" s="1">
        <v>0</v>
      </c>
      <c r="G1262" s="2">
        <f t="shared" si="24"/>
        <v>37939.502520000002</v>
      </c>
      <c r="H1262" s="2">
        <f t="shared" si="23"/>
        <v>0.6599999999962165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580.22</v>
      </c>
      <c r="D1263" s="1">
        <f>BILANCA!E287</f>
        <v>0</v>
      </c>
      <c r="E1263" s="1">
        <v>0</v>
      </c>
      <c r="F1263" s="1">
        <v>0</v>
      </c>
      <c r="G1263" s="2">
        <f t="shared" si="24"/>
        <v>162.46160000000003</v>
      </c>
      <c r="H1263" s="2">
        <f t="shared" si="23"/>
        <v>0.22000000000002728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56255.64</v>
      </c>
      <c r="D1264" s="1">
        <f>BILANCA!E288</f>
        <v>62039.29</v>
      </c>
      <c r="E1264" s="1">
        <v>0</v>
      </c>
      <c r="F1264" s="1">
        <v>0</v>
      </c>
      <c r="G1264" s="2">
        <f t="shared" si="24"/>
        <v>50673.915820000009</v>
      </c>
      <c r="H1264" s="2">
        <f t="shared" si="23"/>
        <v>0.65000000000145519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707.46</v>
      </c>
      <c r="E1266" s="1">
        <v>0</v>
      </c>
      <c r="F1266" s="1">
        <v>0</v>
      </c>
      <c r="G1266" s="2">
        <f t="shared" si="24"/>
        <v>400.42235999999997</v>
      </c>
      <c r="H1266" s="2">
        <f t="shared" si="23"/>
        <v>0.46000000000003638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0.05</v>
      </c>
      <c r="D1271" s="1">
        <f>BILANCA!E295</f>
        <v>0.06</v>
      </c>
      <c r="E1271" s="1">
        <v>0</v>
      </c>
      <c r="F1271" s="1">
        <v>0</v>
      </c>
      <c r="G1271" s="2">
        <f t="shared" si="24"/>
        <v>4.895999999999999E-2</v>
      </c>
      <c r="H1271" s="2">
        <f t="shared" si="23"/>
        <v>0.11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2154.3000000000002</v>
      </c>
      <c r="D1278" s="1">
        <f>BILANCA!E302</f>
        <v>0</v>
      </c>
      <c r="E1278" s="1">
        <v>0</v>
      </c>
      <c r="F1278" s="1">
        <v>0</v>
      </c>
      <c r="G1278" s="2">
        <f t="shared" si="24"/>
        <v>635.51850000000002</v>
      </c>
      <c r="H1278" s="2">
        <f t="shared" si="23"/>
        <v>0.3000000000001819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749620.1</v>
      </c>
      <c r="D1408" s="1">
        <f>'RAS-funkcijski'!E114</f>
        <v>832144.03</v>
      </c>
      <c r="E1408" s="1">
        <v>0</v>
      </c>
      <c r="F1408" s="1">
        <v>0</v>
      </c>
      <c r="G1408" s="2">
        <f t="shared" si="24"/>
        <v>265529.89760000003</v>
      </c>
      <c r="H1408" s="2">
        <f t="shared" si="27"/>
        <v>0.13000000000465661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749620.1</v>
      </c>
      <c r="D1412" s="1">
        <f>'RAS-funkcijski'!E118</f>
        <v>832144.03</v>
      </c>
      <c r="E1412" s="1">
        <v>0</v>
      </c>
      <c r="F1412" s="1">
        <v>0</v>
      </c>
      <c r="G1412" s="2">
        <f t="shared" si="24"/>
        <v>275185.53023999999</v>
      </c>
      <c r="H1412" s="2">
        <f t="shared" si="27"/>
        <v>0.13000000000465661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749620.1</v>
      </c>
      <c r="D1414" s="1">
        <f>'RAS-funkcijski'!E120</f>
        <v>832144.03</v>
      </c>
      <c r="E1414" s="1">
        <v>0</v>
      </c>
      <c r="F1414" s="1">
        <v>0</v>
      </c>
      <c r="G1414" s="2">
        <f t="shared" si="24"/>
        <v>280013.34656000003</v>
      </c>
      <c r="H1414" s="2">
        <f t="shared" si="27"/>
        <v>0.13000000000465661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749620.1</v>
      </c>
      <c r="D1435" s="13">
        <f>'RAS-funkcijski'!E141</f>
        <v>832144.03</v>
      </c>
      <c r="E1435" s="13">
        <v>0</v>
      </c>
      <c r="F1435" s="13">
        <v>0</v>
      </c>
      <c r="G1435" s="14">
        <f t="shared" si="24"/>
        <v>330705.41792000004</v>
      </c>
      <c r="H1435" s="14">
        <f t="shared" si="27"/>
        <v>0.13000000000465661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10796.58</v>
      </c>
      <c r="D1436" s="6">
        <f>'P-VRIO'!E5</f>
        <v>0</v>
      </c>
      <c r="E1436" s="6">
        <v>0</v>
      </c>
      <c r="F1436" s="6">
        <v>0</v>
      </c>
      <c r="G1436" s="7">
        <f t="shared" si="24"/>
        <v>10.796580000000001</v>
      </c>
      <c r="H1436" s="7">
        <f t="shared" si="27"/>
        <v>0.42000000000007276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10796.58</v>
      </c>
      <c r="D1453" s="1">
        <f>'P-VRIO'!E22</f>
        <v>0</v>
      </c>
      <c r="E1453" s="1">
        <v>0</v>
      </c>
      <c r="F1453" s="1">
        <v>0</v>
      </c>
      <c r="G1453" s="2">
        <f t="shared" si="24"/>
        <v>194.33843999999999</v>
      </c>
      <c r="H1453" s="2">
        <f t="shared" si="27"/>
        <v>0.42000000000007276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10796.58</v>
      </c>
      <c r="D1454" s="1">
        <f>'P-VRIO'!E23</f>
        <v>0</v>
      </c>
      <c r="E1454" s="1">
        <v>0</v>
      </c>
      <c r="F1454" s="1">
        <v>0</v>
      </c>
      <c r="G1454" s="2">
        <f t="shared" si="24"/>
        <v>205.13502</v>
      </c>
      <c r="H1454" s="2">
        <f t="shared" si="27"/>
        <v>0.42000000000007276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10796.58</v>
      </c>
      <c r="D1456" s="1">
        <f>'P-VRIO'!E25</f>
        <v>0</v>
      </c>
      <c r="E1456" s="1">
        <v>0</v>
      </c>
      <c r="F1456" s="1">
        <v>0</v>
      </c>
      <c r="G1456" s="2">
        <f t="shared" si="24"/>
        <v>226.72818000000001</v>
      </c>
      <c r="H1456" s="2">
        <f t="shared" si="27"/>
        <v>0.42000000000007276</v>
      </c>
      <c r="I1456" s="10">
        <f t="shared" si="30"/>
        <v>95.225835600016495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56835.86</v>
      </c>
      <c r="D1480" s="6"/>
      <c r="E1480" s="6">
        <v>0</v>
      </c>
      <c r="F1480" s="6">
        <v>0</v>
      </c>
      <c r="G1480" s="7">
        <f t="shared" ref="G1480:G1580" si="34">B1480/1000*C1480</f>
        <v>56.835860000000004</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822909.65</v>
      </c>
      <c r="D1481" s="1">
        <v>0</v>
      </c>
      <c r="E1481" s="1">
        <v>0</v>
      </c>
      <c r="F1481" s="1">
        <v>0</v>
      </c>
      <c r="G1481" s="2">
        <f t="shared" si="34"/>
        <v>1645.8193000000001</v>
      </c>
      <c r="H1481" s="2">
        <f t="shared" si="35"/>
        <v>0.34999999997671694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818345.17</v>
      </c>
      <c r="D1483" s="1">
        <v>0</v>
      </c>
      <c r="E1483" s="1">
        <v>0</v>
      </c>
      <c r="F1483" s="1">
        <v>0</v>
      </c>
      <c r="G1483" s="2">
        <f t="shared" si="34"/>
        <v>3273.3806800000002</v>
      </c>
      <c r="H1483" s="2">
        <f t="shared" si="35"/>
        <v>0.17000000004190952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703069.17</v>
      </c>
      <c r="D1484" s="1">
        <v>0</v>
      </c>
      <c r="E1484" s="1">
        <v>0</v>
      </c>
      <c r="F1484" s="1">
        <v>0</v>
      </c>
      <c r="G1484" s="2">
        <f t="shared" si="34"/>
        <v>3515.3458500000002</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107914.65</v>
      </c>
      <c r="D1485" s="1">
        <v>0</v>
      </c>
      <c r="E1485" s="1">
        <v>0</v>
      </c>
      <c r="F1485" s="1">
        <v>0</v>
      </c>
      <c r="G1485" s="2">
        <f t="shared" si="34"/>
        <v>647.48789999999997</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236.07</v>
      </c>
      <c r="D1486" s="1">
        <v>0</v>
      </c>
      <c r="E1486" s="1">
        <v>0</v>
      </c>
      <c r="F1486" s="1">
        <v>0</v>
      </c>
      <c r="G1486" s="2">
        <f t="shared" si="34"/>
        <v>1.65249</v>
      </c>
      <c r="H1486" s="2">
        <f t="shared" si="35"/>
        <v>6.9999999999993179E-2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7125.28</v>
      </c>
      <c r="D1491" s="1">
        <v>0</v>
      </c>
      <c r="E1491" s="1">
        <v>0</v>
      </c>
      <c r="F1491" s="1">
        <v>0</v>
      </c>
      <c r="G1491" s="2">
        <f t="shared" si="34"/>
        <v>85.503360000000001</v>
      </c>
      <c r="H1491" s="2">
        <f t="shared" si="35"/>
        <v>0.27999999999974534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4564.4799999999996</v>
      </c>
      <c r="D1492" s="1">
        <v>0</v>
      </c>
      <c r="E1492" s="1">
        <v>0</v>
      </c>
      <c r="F1492" s="1">
        <v>0</v>
      </c>
      <c r="G1492" s="2">
        <f t="shared" si="34"/>
        <v>59.338239999999992</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816998.76</v>
      </c>
      <c r="D1499" s="1">
        <v>0</v>
      </c>
      <c r="E1499" s="1">
        <v>0</v>
      </c>
      <c r="F1499" s="1">
        <v>0</v>
      </c>
      <c r="G1499" s="2">
        <f t="shared" si="34"/>
        <v>16339.975200000001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813141.74</v>
      </c>
      <c r="D1501" s="1">
        <v>0</v>
      </c>
      <c r="E1501" s="1">
        <v>0</v>
      </c>
      <c r="F1501" s="1">
        <v>0</v>
      </c>
      <c r="G1501" s="2">
        <f t="shared" si="34"/>
        <v>17889.118279999999</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694709.52</v>
      </c>
      <c r="D1502" s="1">
        <v>0</v>
      </c>
      <c r="E1502" s="1">
        <v>0</v>
      </c>
      <c r="F1502" s="1">
        <v>0</v>
      </c>
      <c r="G1502" s="2">
        <f t="shared" si="34"/>
        <v>15978.318960000001</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108878.12</v>
      </c>
      <c r="D1503" s="1">
        <v>0</v>
      </c>
      <c r="E1503" s="1">
        <v>0</v>
      </c>
      <c r="F1503" s="1">
        <v>0</v>
      </c>
      <c r="G1503" s="2">
        <f t="shared" si="34"/>
        <v>2613.0748800000001</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274.52999999999997</v>
      </c>
      <c r="D1504" s="1">
        <v>0</v>
      </c>
      <c r="E1504" s="1">
        <v>0</v>
      </c>
      <c r="F1504" s="1">
        <v>0</v>
      </c>
      <c r="G1504" s="2">
        <f t="shared" si="34"/>
        <v>6.8632499999999999</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9279.57</v>
      </c>
      <c r="D1509" s="1">
        <v>0</v>
      </c>
      <c r="E1509" s="1">
        <v>0</v>
      </c>
      <c r="F1509" s="1">
        <v>0</v>
      </c>
      <c r="G1509" s="2">
        <f t="shared" si="34"/>
        <v>278.38709999999998</v>
      </c>
      <c r="H1509" s="2">
        <f t="shared" si="35"/>
        <v>0.43000000000029104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3857.02</v>
      </c>
      <c r="D1510" s="1">
        <v>0</v>
      </c>
      <c r="E1510" s="1">
        <v>0</v>
      </c>
      <c r="F1510" s="1">
        <v>0</v>
      </c>
      <c r="G1510" s="2">
        <f t="shared" si="34"/>
        <v>119.56762000000001</v>
      </c>
      <c r="H1510" s="2">
        <f t="shared" si="35"/>
        <v>1.999999999998181E-2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62746.75</v>
      </c>
      <c r="D1517" s="1">
        <v>0</v>
      </c>
      <c r="E1517" s="1">
        <v>0</v>
      </c>
      <c r="F1517" s="1">
        <v>0</v>
      </c>
      <c r="G1517" s="2">
        <f t="shared" si="34"/>
        <v>2384.3764999999999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62746.75</v>
      </c>
      <c r="D1576" s="1">
        <v>0</v>
      </c>
      <c r="E1576" s="1">
        <v>0</v>
      </c>
      <c r="F1576" s="1">
        <v>0</v>
      </c>
      <c r="G1576" s="2">
        <f t="shared" si="34"/>
        <v>6086.4347500000003</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62039.29</v>
      </c>
      <c r="D1578" s="1">
        <v>0</v>
      </c>
      <c r="E1578" s="1">
        <v>0</v>
      </c>
      <c r="F1578" s="1">
        <v>0</v>
      </c>
      <c r="G1578" s="2">
        <f t="shared" si="34"/>
        <v>6141.8897100000004</v>
      </c>
      <c r="H1578" s="2">
        <f t="shared" si="35"/>
        <v>0.29000000000087311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707.46</v>
      </c>
      <c r="D1579" s="1">
        <v>0</v>
      </c>
      <c r="E1579" s="1">
        <v>0</v>
      </c>
      <c r="F1579" s="1">
        <v>0</v>
      </c>
      <c r="G1579" s="2">
        <f t="shared" si="34"/>
        <v>70.746000000000009</v>
      </c>
      <c r="H1579" s="2">
        <f t="shared" si="35"/>
        <v>0.46000000000003638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22697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686392.71000000008</v>
      </c>
      <c r="I16" s="170">
        <f>'PR-RAS'!E6</f>
        <v>835167.39999999991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741768.90000000014</v>
      </c>
      <c r="I17" s="170">
        <f>'PR-RAS'!E151</f>
        <v>827579.55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46209.829999999987</v>
      </c>
      <c r="I18" s="170">
        <f>'PR-RAS'!E645</f>
        <v>40805.499999999884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266867.21000000002</v>
      </c>
      <c r="I20" s="173">
        <f>BILANCA!E7</f>
        <v>246846.94000000003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103067.06</v>
      </c>
      <c r="I21" s="175">
        <f>BILANCA!E68</f>
        <v>103573.62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56835.86</v>
      </c>
      <c r="I22" s="175">
        <f>BILANCA!E176</f>
        <v>62746.749999999993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313098.41000000003</v>
      </c>
      <c r="I23" s="177">
        <f>BILANCA!E237</f>
        <v>287673.81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749620.1</v>
      </c>
      <c r="I27" s="175">
        <f>'RAS-funkcijski'!E114</f>
        <v>832144.03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749620.1</v>
      </c>
      <c r="I28" s="179">
        <f>'RAS-funkcijski'!E141</f>
        <v>832144.03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10796.58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10796.58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56835.86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62746.75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62746.75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686392.71000000008</v>
      </c>
      <c r="E6" s="51">
        <f>E7+E44+E50+E82+E106+E124+E133+E139</f>
        <v>835167.39999999991</v>
      </c>
      <c r="F6" s="52">
        <f t="shared" ref="F6:F131" si="0">IF(D6&lt;&gt;0,IF(E6/D6&gt;=100,"&gt;&gt;100",E6/D6*100),"-")</f>
        <v>121.67486452471208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611785.96000000008</v>
      </c>
      <c r="E50" s="51">
        <f>E51+E54+E59+E62+E65+E68+E71+E74+E77</f>
        <v>757363.29999999993</v>
      </c>
      <c r="F50" s="52">
        <f t="shared" si="0"/>
        <v>123.79546925202401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1000</v>
      </c>
      <c r="E54" s="51">
        <f t="shared" si="11"/>
        <v>24650</v>
      </c>
      <c r="F54" s="52">
        <f t="shared" si="0"/>
        <v>2465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1000</v>
      </c>
      <c r="E57" s="242">
        <v>24650</v>
      </c>
      <c r="F57" s="52">
        <f t="shared" si="0"/>
        <v>2465</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605275.56000000006</v>
      </c>
      <c r="E68" s="51">
        <f t="shared" si="15"/>
        <v>704165.7</v>
      </c>
      <c r="F68" s="52">
        <f t="shared" si="0"/>
        <v>116.33803618305683</v>
      </c>
    </row>
    <row r="69" spans="1:6" ht="12.75" customHeight="1" x14ac:dyDescent="0.2">
      <c r="A69" s="53" t="s">
        <v>184</v>
      </c>
      <c r="B69" s="85" t="s">
        <v>185</v>
      </c>
      <c r="C69" s="50" t="s">
        <v>184</v>
      </c>
      <c r="D69" s="242">
        <v>604904.56000000006</v>
      </c>
      <c r="E69" s="242">
        <v>704165.7</v>
      </c>
      <c r="F69" s="52">
        <f t="shared" si="0"/>
        <v>116.40938861495769</v>
      </c>
    </row>
    <row r="70" spans="1:6" ht="24" x14ac:dyDescent="0.2">
      <c r="A70" s="53" t="s">
        <v>186</v>
      </c>
      <c r="B70" s="85" t="s">
        <v>187</v>
      </c>
      <c r="C70" s="50" t="s">
        <v>186</v>
      </c>
      <c r="D70" s="242">
        <v>371</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5510.4</v>
      </c>
      <c r="E74" s="51">
        <f t="shared" si="17"/>
        <v>28547.599999999999</v>
      </c>
      <c r="F74" s="52">
        <f t="shared" si="0"/>
        <v>518.06765389082466</v>
      </c>
    </row>
    <row r="75" spans="1:6" ht="12.75" customHeight="1" x14ac:dyDescent="0.2">
      <c r="A75" s="53" t="s">
        <v>196</v>
      </c>
      <c r="B75" s="85" t="s">
        <v>197</v>
      </c>
      <c r="C75" s="50" t="s">
        <v>196</v>
      </c>
      <c r="D75" s="242">
        <v>5510.4</v>
      </c>
      <c r="E75" s="242">
        <v>28547.599999999999</v>
      </c>
      <c r="F75" s="52">
        <f t="shared" si="0"/>
        <v>518.06765389082466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13995</v>
      </c>
      <c r="E106" s="51">
        <f t="shared" si="23"/>
        <v>7437.94</v>
      </c>
      <c r="F106" s="52">
        <f t="shared" si="0"/>
        <v>53.147123972847446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13995</v>
      </c>
      <c r="E112" s="51">
        <f t="shared" si="25"/>
        <v>7437.94</v>
      </c>
      <c r="F112" s="52">
        <f t="shared" si="0"/>
        <v>53.147123972847446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13995</v>
      </c>
      <c r="E117" s="242">
        <v>7437.94</v>
      </c>
      <c r="F117" s="52">
        <f t="shared" si="0"/>
        <v>53.147123972847446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6861.87</v>
      </c>
      <c r="E124" s="51">
        <f t="shared" si="27"/>
        <v>1610</v>
      </c>
      <c r="F124" s="52">
        <f t="shared" si="0"/>
        <v>23.462991866648597</v>
      </c>
    </row>
    <row r="125" spans="1:6" ht="12.75" customHeight="1" x14ac:dyDescent="0.2">
      <c r="A125" s="53">
        <v>661</v>
      </c>
      <c r="B125" s="86" t="s">
        <v>296</v>
      </c>
      <c r="C125" s="50" t="s">
        <v>297</v>
      </c>
      <c r="D125" s="51">
        <f t="shared" ref="D125:E125" si="28">SUM(D126:D127)</f>
        <v>6170</v>
      </c>
      <c r="E125" s="51">
        <f t="shared" si="28"/>
        <v>1510</v>
      </c>
      <c r="F125" s="52">
        <f t="shared" si="0"/>
        <v>24.473257698541328</v>
      </c>
    </row>
    <row r="126" spans="1:6" ht="12.75" customHeight="1" x14ac:dyDescent="0.2">
      <c r="A126" s="53">
        <v>6614</v>
      </c>
      <c r="B126" s="86" t="s">
        <v>298</v>
      </c>
      <c r="C126" s="50" t="s">
        <v>299</v>
      </c>
      <c r="D126" s="242">
        <v>6170</v>
      </c>
      <c r="E126" s="242">
        <v>1230</v>
      </c>
      <c r="F126" s="52">
        <f t="shared" si="0"/>
        <v>19.935170178282011</v>
      </c>
    </row>
    <row r="127" spans="1:6" ht="12.75" customHeight="1" x14ac:dyDescent="0.2">
      <c r="A127" s="53">
        <v>6615</v>
      </c>
      <c r="B127" s="86" t="s">
        <v>300</v>
      </c>
      <c r="C127" s="50" t="s">
        <v>301</v>
      </c>
      <c r="D127" s="242">
        <v>0</v>
      </c>
      <c r="E127" s="242">
        <v>280</v>
      </c>
      <c r="F127" s="52" t="str">
        <f t="shared" si="0"/>
        <v>-</v>
      </c>
    </row>
    <row r="128" spans="1:6" ht="24" x14ac:dyDescent="0.2">
      <c r="A128" s="53">
        <v>663</v>
      </c>
      <c r="B128" s="231" t="s">
        <v>302</v>
      </c>
      <c r="C128" s="50" t="s">
        <v>303</v>
      </c>
      <c r="D128" s="51">
        <f t="shared" ref="D128:E128" si="29">SUM(D129:D132)</f>
        <v>691.87</v>
      </c>
      <c r="E128" s="51">
        <f t="shared" si="29"/>
        <v>100</v>
      </c>
      <c r="F128" s="52">
        <f t="shared" si="0"/>
        <v>14.453582320378105</v>
      </c>
    </row>
    <row r="129" spans="1:6" ht="12.75" customHeight="1" x14ac:dyDescent="0.2">
      <c r="A129" s="53">
        <v>6631</v>
      </c>
      <c r="B129" s="86" t="s">
        <v>304</v>
      </c>
      <c r="C129" s="50" t="s">
        <v>305</v>
      </c>
      <c r="D129" s="242">
        <v>691.87</v>
      </c>
      <c r="E129" s="242">
        <v>100</v>
      </c>
      <c r="F129" s="52">
        <f t="shared" si="0"/>
        <v>14.453582320378105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53749.880000000005</v>
      </c>
      <c r="E133" s="51">
        <f t="shared" si="30"/>
        <v>68756.159999999989</v>
      </c>
      <c r="F133" s="52">
        <f t="shared" ref="F133:F223" si="31">IF(D133&lt;&gt;0,IF(E133/D133&gt;=100,"&gt;&gt;100",E133/D133*100),"-")</f>
        <v>127.91872279528806</v>
      </c>
    </row>
    <row r="134" spans="1:6" ht="24" x14ac:dyDescent="0.2">
      <c r="A134" s="53">
        <v>671</v>
      </c>
      <c r="B134" s="232" t="s">
        <v>314</v>
      </c>
      <c r="C134" s="50" t="s">
        <v>315</v>
      </c>
      <c r="D134" s="51">
        <f t="shared" ref="D134:E134" si="32">SUM(D135:D137)</f>
        <v>53749.880000000005</v>
      </c>
      <c r="E134" s="51">
        <f t="shared" si="32"/>
        <v>68756.159999999989</v>
      </c>
      <c r="F134" s="52">
        <f t="shared" si="31"/>
        <v>127.91872279528806</v>
      </c>
    </row>
    <row r="135" spans="1:6" ht="12.75" customHeight="1" x14ac:dyDescent="0.2">
      <c r="A135" s="53">
        <v>6711</v>
      </c>
      <c r="B135" s="85" t="s">
        <v>316</v>
      </c>
      <c r="C135" s="50" t="s">
        <v>317</v>
      </c>
      <c r="D135" s="242">
        <v>52450.98</v>
      </c>
      <c r="E135" s="242">
        <v>68112.509999999995</v>
      </c>
      <c r="F135" s="52">
        <f t="shared" si="31"/>
        <v>129.85936583072422</v>
      </c>
    </row>
    <row r="136" spans="1:6" ht="24" x14ac:dyDescent="0.2">
      <c r="A136" s="53">
        <v>6712</v>
      </c>
      <c r="B136" s="232" t="s">
        <v>318</v>
      </c>
      <c r="C136" s="50" t="s">
        <v>319</v>
      </c>
      <c r="D136" s="242">
        <v>1298.9000000000001</v>
      </c>
      <c r="E136" s="242">
        <v>643.65</v>
      </c>
      <c r="F136" s="52">
        <f t="shared" si="31"/>
        <v>49.553468319347132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741768.90000000014</v>
      </c>
      <c r="E151" s="51">
        <f t="shared" si="35"/>
        <v>827579.55</v>
      </c>
      <c r="F151" s="52">
        <f t="shared" si="31"/>
        <v>111.56838066411248</v>
      </c>
    </row>
    <row r="152" spans="1:6" ht="12.75" customHeight="1" x14ac:dyDescent="0.2">
      <c r="A152" s="53">
        <v>31</v>
      </c>
      <c r="B152" s="85" t="s">
        <v>349</v>
      </c>
      <c r="C152" s="50" t="s">
        <v>35</v>
      </c>
      <c r="D152" s="51">
        <f t="shared" ref="D152:E152" si="36">D153+D158+D159</f>
        <v>580929.43000000005</v>
      </c>
      <c r="E152" s="51">
        <f t="shared" si="36"/>
        <v>699146.42</v>
      </c>
      <c r="F152" s="52">
        <f t="shared" si="31"/>
        <v>120.3496300746891</v>
      </c>
    </row>
    <row r="153" spans="1:6" ht="12.75" customHeight="1" x14ac:dyDescent="0.2">
      <c r="A153" s="53">
        <v>311</v>
      </c>
      <c r="B153" s="85" t="s">
        <v>350</v>
      </c>
      <c r="C153" s="50" t="s">
        <v>351</v>
      </c>
      <c r="D153" s="51">
        <f t="shared" ref="D153:E153" si="37">SUM(D154:D157)</f>
        <v>479307.14</v>
      </c>
      <c r="E153" s="51">
        <f t="shared" si="37"/>
        <v>573690.25</v>
      </c>
      <c r="F153" s="52">
        <f t="shared" si="31"/>
        <v>119.69157188019356</v>
      </c>
    </row>
    <row r="154" spans="1:6" ht="12.75" customHeight="1" x14ac:dyDescent="0.2">
      <c r="A154" s="53">
        <v>3111</v>
      </c>
      <c r="B154" s="85" t="s">
        <v>352</v>
      </c>
      <c r="C154" s="50" t="s">
        <v>353</v>
      </c>
      <c r="D154" s="242">
        <v>479307.14</v>
      </c>
      <c r="E154" s="242">
        <v>573690.25</v>
      </c>
      <c r="F154" s="52">
        <f t="shared" si="31"/>
        <v>119.69157188019356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21958.58</v>
      </c>
      <c r="E158" s="242">
        <v>30381.25</v>
      </c>
      <c r="F158" s="52">
        <f t="shared" si="31"/>
        <v>138.35707955614615</v>
      </c>
    </row>
    <row r="159" spans="1:6" ht="12.75" customHeight="1" x14ac:dyDescent="0.2">
      <c r="A159" s="53">
        <v>313</v>
      </c>
      <c r="B159" s="85" t="s">
        <v>362</v>
      </c>
      <c r="C159" s="50" t="s">
        <v>363</v>
      </c>
      <c r="D159" s="51">
        <f t="shared" ref="D159:E159" si="38">SUM(D160:D162)</f>
        <v>79663.709999999992</v>
      </c>
      <c r="E159" s="51">
        <f t="shared" si="38"/>
        <v>95074.92</v>
      </c>
      <c r="F159" s="52">
        <f t="shared" si="31"/>
        <v>119.34533302553949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79484.62</v>
      </c>
      <c r="E161" s="242">
        <v>95074.92</v>
      </c>
      <c r="F161" s="52">
        <f t="shared" si="31"/>
        <v>119.61423480416715</v>
      </c>
    </row>
    <row r="162" spans="1:6" ht="12.75" customHeight="1" x14ac:dyDescent="0.2">
      <c r="A162" s="53">
        <v>3133</v>
      </c>
      <c r="B162" s="85" t="s">
        <v>367</v>
      </c>
      <c r="C162" s="50" t="s">
        <v>368</v>
      </c>
      <c r="D162" s="242">
        <v>179.09</v>
      </c>
      <c r="E162" s="242"/>
      <c r="F162" s="52">
        <f t="shared" si="31"/>
        <v>0</v>
      </c>
    </row>
    <row r="163" spans="1:6" ht="12.75" customHeight="1" x14ac:dyDescent="0.2">
      <c r="A163" s="53">
        <v>32</v>
      </c>
      <c r="B163" s="85" t="s">
        <v>369</v>
      </c>
      <c r="C163" s="50" t="s">
        <v>370</v>
      </c>
      <c r="D163" s="51">
        <f t="shared" ref="D163:E163" si="39">D164+D169+D177+D187+D188</f>
        <v>106501.31000000001</v>
      </c>
      <c r="E163" s="51">
        <f t="shared" si="39"/>
        <v>105557.29000000001</v>
      </c>
      <c r="F163" s="52">
        <f t="shared" si="31"/>
        <v>99.113607147179678</v>
      </c>
    </row>
    <row r="164" spans="1:6" ht="12.75" customHeight="1" x14ac:dyDescent="0.2">
      <c r="A164" s="53">
        <v>321</v>
      </c>
      <c r="B164" s="85" t="s">
        <v>371</v>
      </c>
      <c r="C164" s="50" t="s">
        <v>372</v>
      </c>
      <c r="D164" s="51">
        <f t="shared" ref="D164:E164" si="40">SUM(D165:D168)</f>
        <v>49094.030000000006</v>
      </c>
      <c r="E164" s="51">
        <f t="shared" si="40"/>
        <v>52477.619999999995</v>
      </c>
      <c r="F164" s="52">
        <f t="shared" si="31"/>
        <v>106.89205999181569</v>
      </c>
    </row>
    <row r="165" spans="1:6" ht="12.75" customHeight="1" x14ac:dyDescent="0.2">
      <c r="A165" s="53">
        <v>3211</v>
      </c>
      <c r="B165" s="85" t="s">
        <v>373</v>
      </c>
      <c r="C165" s="50" t="s">
        <v>374</v>
      </c>
      <c r="D165" s="242">
        <v>13282.05</v>
      </c>
      <c r="E165" s="242">
        <v>4327.13</v>
      </c>
      <c r="F165" s="52">
        <f t="shared" si="31"/>
        <v>32.578781136947988</v>
      </c>
    </row>
    <row r="166" spans="1:6" ht="12.75" customHeight="1" x14ac:dyDescent="0.2">
      <c r="A166" s="53">
        <v>3212</v>
      </c>
      <c r="B166" s="85" t="s">
        <v>375</v>
      </c>
      <c r="C166" s="50" t="s">
        <v>376</v>
      </c>
      <c r="D166" s="242">
        <v>28026.22</v>
      </c>
      <c r="E166" s="242">
        <v>30790</v>
      </c>
      <c r="F166" s="52">
        <f t="shared" si="31"/>
        <v>109.86140835260694</v>
      </c>
    </row>
    <row r="167" spans="1:6" ht="12.75" customHeight="1" x14ac:dyDescent="0.2">
      <c r="A167" s="53">
        <v>3213</v>
      </c>
      <c r="B167" s="85" t="s">
        <v>377</v>
      </c>
      <c r="C167" s="50" t="s">
        <v>378</v>
      </c>
      <c r="D167" s="242">
        <v>3285</v>
      </c>
      <c r="E167" s="242">
        <v>470</v>
      </c>
      <c r="F167" s="52">
        <f t="shared" si="31"/>
        <v>14.30745814307458</v>
      </c>
    </row>
    <row r="168" spans="1:6" ht="12.75" customHeight="1" x14ac:dyDescent="0.2">
      <c r="A168" s="53">
        <v>3214</v>
      </c>
      <c r="B168" s="85" t="s">
        <v>379</v>
      </c>
      <c r="C168" s="50" t="s">
        <v>380</v>
      </c>
      <c r="D168" s="242">
        <v>4500.76</v>
      </c>
      <c r="E168" s="242">
        <v>16890.490000000002</v>
      </c>
      <c r="F168" s="52">
        <f t="shared" si="31"/>
        <v>375.28084145788711</v>
      </c>
    </row>
    <row r="169" spans="1:6" ht="12.75" customHeight="1" x14ac:dyDescent="0.2">
      <c r="A169" s="53">
        <v>322</v>
      </c>
      <c r="B169" s="85" t="s">
        <v>381</v>
      </c>
      <c r="C169" s="50" t="s">
        <v>382</v>
      </c>
      <c r="D169" s="51">
        <f t="shared" ref="D169:E169" si="41">SUM(D170:D176)</f>
        <v>19231.45</v>
      </c>
      <c r="E169" s="51">
        <f t="shared" si="41"/>
        <v>22888.770000000004</v>
      </c>
      <c r="F169" s="52">
        <f t="shared" si="31"/>
        <v>119.01739078436624</v>
      </c>
    </row>
    <row r="170" spans="1:6" ht="12.75" customHeight="1" x14ac:dyDescent="0.2">
      <c r="A170" s="53">
        <v>3221</v>
      </c>
      <c r="B170" s="85" t="s">
        <v>383</v>
      </c>
      <c r="C170" s="50" t="s">
        <v>384</v>
      </c>
      <c r="D170" s="242">
        <v>4306.29</v>
      </c>
      <c r="E170" s="242">
        <v>2511.56</v>
      </c>
      <c r="F170" s="52">
        <f t="shared" si="31"/>
        <v>58.323057666808317</v>
      </c>
    </row>
    <row r="171" spans="1:6" ht="12.75" customHeight="1" x14ac:dyDescent="0.2">
      <c r="A171" s="53">
        <v>3222</v>
      </c>
      <c r="B171" s="85" t="s">
        <v>385</v>
      </c>
      <c r="C171" s="50" t="s">
        <v>386</v>
      </c>
      <c r="D171" s="242">
        <v>3636.58</v>
      </c>
      <c r="E171" s="242">
        <v>5001.0600000000004</v>
      </c>
      <c r="F171" s="52">
        <f t="shared" si="31"/>
        <v>137.52096750243362</v>
      </c>
    </row>
    <row r="172" spans="1:6" ht="12.75" customHeight="1" x14ac:dyDescent="0.2">
      <c r="A172" s="53">
        <v>3223</v>
      </c>
      <c r="B172" s="85" t="s">
        <v>387</v>
      </c>
      <c r="C172" s="50" t="s">
        <v>388</v>
      </c>
      <c r="D172" s="242">
        <v>8704.2800000000007</v>
      </c>
      <c r="E172" s="242">
        <v>12891.96</v>
      </c>
      <c r="F172" s="52">
        <f t="shared" si="31"/>
        <v>148.11058467788257</v>
      </c>
    </row>
    <row r="173" spans="1:6" ht="12.75" customHeight="1" x14ac:dyDescent="0.2">
      <c r="A173" s="53">
        <v>3224</v>
      </c>
      <c r="B173" s="85" t="s">
        <v>389</v>
      </c>
      <c r="C173" s="50" t="s">
        <v>390</v>
      </c>
      <c r="D173" s="242">
        <v>2051.71</v>
      </c>
      <c r="E173" s="242">
        <v>1480</v>
      </c>
      <c r="F173" s="52">
        <f t="shared" si="31"/>
        <v>72.134950845879771</v>
      </c>
    </row>
    <row r="174" spans="1:6" ht="12.75" customHeight="1" x14ac:dyDescent="0.2">
      <c r="A174" s="53">
        <v>3225</v>
      </c>
      <c r="B174" s="85" t="s">
        <v>391</v>
      </c>
      <c r="C174" s="50" t="s">
        <v>392</v>
      </c>
      <c r="D174" s="242">
        <v>532.59</v>
      </c>
      <c r="E174" s="242">
        <v>797.2</v>
      </c>
      <c r="F174" s="52">
        <f t="shared" si="31"/>
        <v>149.68362154753189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206.99</v>
      </c>
      <c r="F176" s="52" t="str">
        <f t="shared" si="31"/>
        <v>-</v>
      </c>
    </row>
    <row r="177" spans="1:6" ht="12.75" customHeight="1" x14ac:dyDescent="0.2">
      <c r="A177" s="53">
        <v>323</v>
      </c>
      <c r="B177" s="85" t="s">
        <v>397</v>
      </c>
      <c r="C177" s="50" t="s">
        <v>398</v>
      </c>
      <c r="D177" s="51">
        <f t="shared" ref="D177:E177" si="42">SUM(D178:D186)</f>
        <v>20317.060000000001</v>
      </c>
      <c r="E177" s="51">
        <f t="shared" si="42"/>
        <v>17466.830000000002</v>
      </c>
      <c r="F177" s="52">
        <f t="shared" si="31"/>
        <v>85.971247808491981</v>
      </c>
    </row>
    <row r="178" spans="1:6" ht="12.75" customHeight="1" x14ac:dyDescent="0.2">
      <c r="A178" s="53">
        <v>3231</v>
      </c>
      <c r="B178" s="85" t="s">
        <v>399</v>
      </c>
      <c r="C178" s="50" t="s">
        <v>400</v>
      </c>
      <c r="D178" s="242">
        <v>5678.63</v>
      </c>
      <c r="E178" s="242">
        <v>5214.3500000000004</v>
      </c>
      <c r="F178" s="52">
        <f t="shared" si="31"/>
        <v>91.824084330199369</v>
      </c>
    </row>
    <row r="179" spans="1:6" ht="12.75" customHeight="1" x14ac:dyDescent="0.2">
      <c r="A179" s="53">
        <v>3232</v>
      </c>
      <c r="B179" s="85" t="s">
        <v>401</v>
      </c>
      <c r="C179" s="50" t="s">
        <v>402</v>
      </c>
      <c r="D179" s="242">
        <v>729.5</v>
      </c>
      <c r="E179" s="242">
        <v>993.67</v>
      </c>
      <c r="F179" s="52">
        <f t="shared" si="31"/>
        <v>136.21247429746401</v>
      </c>
    </row>
    <row r="180" spans="1:6" ht="12.75" customHeight="1" x14ac:dyDescent="0.2">
      <c r="A180" s="53">
        <v>3233</v>
      </c>
      <c r="B180" s="85" t="s">
        <v>403</v>
      </c>
      <c r="C180" s="50" t="s">
        <v>404</v>
      </c>
      <c r="D180" s="242">
        <v>5259.18</v>
      </c>
      <c r="E180" s="242">
        <v>0</v>
      </c>
      <c r="F180" s="52">
        <f t="shared" si="31"/>
        <v>0</v>
      </c>
    </row>
    <row r="181" spans="1:6" ht="12.75" customHeight="1" x14ac:dyDescent="0.2">
      <c r="A181" s="53">
        <v>3234</v>
      </c>
      <c r="B181" s="85" t="s">
        <v>405</v>
      </c>
      <c r="C181" s="50" t="s">
        <v>406</v>
      </c>
      <c r="D181" s="242">
        <v>1759.24</v>
      </c>
      <c r="E181" s="242">
        <v>1831.2</v>
      </c>
      <c r="F181" s="52">
        <f t="shared" si="31"/>
        <v>104.0904026738819</v>
      </c>
    </row>
    <row r="182" spans="1:6" ht="12.75" customHeight="1" x14ac:dyDescent="0.2">
      <c r="A182" s="53">
        <v>3235</v>
      </c>
      <c r="B182" s="85" t="s">
        <v>407</v>
      </c>
      <c r="C182" s="50" t="s">
        <v>408</v>
      </c>
      <c r="D182" s="242">
        <v>65.72</v>
      </c>
      <c r="E182" s="242">
        <v>169.29</v>
      </c>
      <c r="F182" s="52">
        <f t="shared" si="31"/>
        <v>257.59281801582472</v>
      </c>
    </row>
    <row r="183" spans="1:6" ht="12.75" customHeight="1" x14ac:dyDescent="0.2">
      <c r="A183" s="53">
        <v>3236</v>
      </c>
      <c r="B183" s="85" t="s">
        <v>409</v>
      </c>
      <c r="C183" s="50" t="s">
        <v>410</v>
      </c>
      <c r="D183" s="242">
        <v>1592.7</v>
      </c>
      <c r="E183" s="242">
        <v>1600</v>
      </c>
      <c r="F183" s="52">
        <f t="shared" si="31"/>
        <v>100.45834118164123</v>
      </c>
    </row>
    <row r="184" spans="1:6" ht="12.75" customHeight="1" x14ac:dyDescent="0.2">
      <c r="A184" s="53">
        <v>3237</v>
      </c>
      <c r="B184" s="85" t="s">
        <v>411</v>
      </c>
      <c r="C184" s="50" t="s">
        <v>412</v>
      </c>
      <c r="D184" s="242">
        <v>2024.03</v>
      </c>
      <c r="E184" s="242">
        <v>2791.72</v>
      </c>
      <c r="F184" s="52">
        <f t="shared" si="31"/>
        <v>137.92878564052904</v>
      </c>
    </row>
    <row r="185" spans="1:6" ht="12.75" customHeight="1" x14ac:dyDescent="0.2">
      <c r="A185" s="53">
        <v>3238</v>
      </c>
      <c r="B185" s="85" t="s">
        <v>413</v>
      </c>
      <c r="C185" s="50" t="s">
        <v>414</v>
      </c>
      <c r="D185" s="242">
        <v>1139.9000000000001</v>
      </c>
      <c r="E185" s="242">
        <v>4272.24</v>
      </c>
      <c r="F185" s="52">
        <f t="shared" si="31"/>
        <v>374.79077112027369</v>
      </c>
    </row>
    <row r="186" spans="1:6" ht="12.75" customHeight="1" x14ac:dyDescent="0.2">
      <c r="A186" s="53">
        <v>3239</v>
      </c>
      <c r="B186" s="85" t="s">
        <v>415</v>
      </c>
      <c r="C186" s="50" t="s">
        <v>416</v>
      </c>
      <c r="D186" s="242">
        <v>2068.16</v>
      </c>
      <c r="E186" s="242">
        <v>594.36</v>
      </c>
      <c r="F186" s="52">
        <f t="shared" si="31"/>
        <v>28.738588890608082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17858.77</v>
      </c>
      <c r="E188" s="51">
        <f t="shared" si="43"/>
        <v>12724.07</v>
      </c>
      <c r="F188" s="52">
        <f t="shared" si="31"/>
        <v>71.248299854917221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269.87</v>
      </c>
      <c r="E190" s="242">
        <v>296.38</v>
      </c>
      <c r="F190" s="52">
        <f t="shared" si="31"/>
        <v>109.82324823062956</v>
      </c>
    </row>
    <row r="191" spans="1:6" ht="12.75" customHeight="1" x14ac:dyDescent="0.2">
      <c r="A191" s="53">
        <v>3293</v>
      </c>
      <c r="B191" s="85" t="s">
        <v>425</v>
      </c>
      <c r="C191" s="50" t="s">
        <v>426</v>
      </c>
      <c r="D191" s="242">
        <v>2648.36</v>
      </c>
      <c r="E191" s="242">
        <v>3990.1</v>
      </c>
      <c r="F191" s="52">
        <f t="shared" si="31"/>
        <v>150.6630518509568</v>
      </c>
    </row>
    <row r="192" spans="1:6" ht="12.75" customHeight="1" x14ac:dyDescent="0.2">
      <c r="A192" s="53">
        <v>3294</v>
      </c>
      <c r="B192" s="85" t="s">
        <v>427</v>
      </c>
      <c r="C192" s="50" t="s">
        <v>428</v>
      </c>
      <c r="D192" s="242">
        <v>48.27</v>
      </c>
      <c r="E192" s="242">
        <v>25</v>
      </c>
      <c r="F192" s="52">
        <f t="shared" si="31"/>
        <v>51.792003314688209</v>
      </c>
    </row>
    <row r="193" spans="1:6" ht="12.75" customHeight="1" x14ac:dyDescent="0.2">
      <c r="A193" s="53">
        <v>3295</v>
      </c>
      <c r="B193" s="85" t="s">
        <v>429</v>
      </c>
      <c r="C193" s="50" t="s">
        <v>430</v>
      </c>
      <c r="D193" s="242">
        <v>2164.4299999999998</v>
      </c>
      <c r="E193" s="242">
        <v>2027.82</v>
      </c>
      <c r="F193" s="52">
        <f t="shared" si="31"/>
        <v>93.688407571508435</v>
      </c>
    </row>
    <row r="194" spans="1:6" ht="12.75" customHeight="1" x14ac:dyDescent="0.2">
      <c r="A194" s="53" t="s">
        <v>431</v>
      </c>
      <c r="B194" s="85" t="s">
        <v>432</v>
      </c>
      <c r="C194" s="50" t="s">
        <v>431</v>
      </c>
      <c r="D194" s="242">
        <v>8664.08</v>
      </c>
      <c r="E194" s="242">
        <v>0</v>
      </c>
      <c r="F194" s="52">
        <f t="shared" si="31"/>
        <v>0</v>
      </c>
    </row>
    <row r="195" spans="1:6" ht="12.75" customHeight="1" x14ac:dyDescent="0.2">
      <c r="A195" s="53">
        <v>3299</v>
      </c>
      <c r="B195" s="85" t="s">
        <v>433</v>
      </c>
      <c r="C195" s="50" t="s">
        <v>434</v>
      </c>
      <c r="D195" s="242">
        <v>4063.76</v>
      </c>
      <c r="E195" s="242">
        <v>6384.77</v>
      </c>
      <c r="F195" s="52">
        <f t="shared" si="31"/>
        <v>157.11483945902319</v>
      </c>
    </row>
    <row r="196" spans="1:6" ht="12.75" customHeight="1" x14ac:dyDescent="0.2">
      <c r="A196" s="53">
        <v>34</v>
      </c>
      <c r="B196" s="232" t="s">
        <v>435</v>
      </c>
      <c r="C196" s="50" t="s">
        <v>436</v>
      </c>
      <c r="D196" s="51">
        <f t="shared" ref="D196:E196" si="44">D197+D202+D210</f>
        <v>9038.5</v>
      </c>
      <c r="E196" s="51">
        <f t="shared" si="44"/>
        <v>236.07000000000002</v>
      </c>
      <c r="F196" s="52">
        <f t="shared" si="31"/>
        <v>2.6118271837141123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9038.5</v>
      </c>
      <c r="E210" s="51">
        <f t="shared" si="47"/>
        <v>236.07000000000002</v>
      </c>
      <c r="F210" s="52">
        <f t="shared" si="31"/>
        <v>2.6118271837141123</v>
      </c>
    </row>
    <row r="211" spans="1:6" ht="12.75" customHeight="1" x14ac:dyDescent="0.2">
      <c r="A211" s="53">
        <v>3431</v>
      </c>
      <c r="B211" s="232" t="s">
        <v>465</v>
      </c>
      <c r="C211" s="50" t="s">
        <v>466</v>
      </c>
      <c r="D211" s="242">
        <v>110.07</v>
      </c>
      <c r="E211" s="242">
        <v>107.9</v>
      </c>
      <c r="F211" s="52">
        <f t="shared" si="31"/>
        <v>98.028527300808591</v>
      </c>
    </row>
    <row r="212" spans="1:6" ht="12.75" customHeight="1" x14ac:dyDescent="0.2">
      <c r="A212" s="53">
        <v>3432</v>
      </c>
      <c r="B212" s="85" t="s">
        <v>467</v>
      </c>
      <c r="C212" s="50" t="s">
        <v>468</v>
      </c>
      <c r="D212" s="242">
        <v>38.46</v>
      </c>
      <c r="E212" s="242">
        <v>25.64</v>
      </c>
      <c r="F212" s="52">
        <f t="shared" si="31"/>
        <v>66.666666666666657</v>
      </c>
    </row>
    <row r="213" spans="1:6" ht="12.75" customHeight="1" x14ac:dyDescent="0.2">
      <c r="A213" s="53">
        <v>3433</v>
      </c>
      <c r="B213" s="85" t="s">
        <v>469</v>
      </c>
      <c r="C213" s="50" t="s">
        <v>470</v>
      </c>
      <c r="D213" s="242">
        <v>8798.4599999999991</v>
      </c>
      <c r="E213" s="242">
        <v>0</v>
      </c>
      <c r="F213" s="52">
        <f t="shared" si="31"/>
        <v>0</v>
      </c>
    </row>
    <row r="214" spans="1:6" ht="12.75" customHeight="1" x14ac:dyDescent="0.2">
      <c r="A214" s="53">
        <v>3434</v>
      </c>
      <c r="B214" s="85" t="s">
        <v>471</v>
      </c>
      <c r="C214" s="50" t="s">
        <v>472</v>
      </c>
      <c r="D214" s="242">
        <v>91.51</v>
      </c>
      <c r="E214" s="242">
        <v>102.53</v>
      </c>
      <c r="F214" s="52">
        <f t="shared" si="31"/>
        <v>112.04239973773358</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45124</v>
      </c>
      <c r="E224" s="51">
        <f t="shared" si="51"/>
        <v>22562</v>
      </c>
      <c r="F224" s="52">
        <f t="shared" ref="F224:F235" si="52">IF(D224&lt;&gt;0,IF(E224/D224&gt;=100,"&gt;&gt;100",E224/D224*100),"-")</f>
        <v>50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45124</v>
      </c>
      <c r="E228" s="51">
        <f t="shared" si="54"/>
        <v>22562</v>
      </c>
      <c r="F228" s="52">
        <f t="shared" si="52"/>
        <v>50</v>
      </c>
    </row>
    <row r="229" spans="1:6" ht="12.75" customHeight="1" x14ac:dyDescent="0.2">
      <c r="A229" s="53">
        <v>3621</v>
      </c>
      <c r="B229" s="85" t="s">
        <v>501</v>
      </c>
      <c r="C229" s="50" t="s">
        <v>502</v>
      </c>
      <c r="D229" s="242">
        <v>45124</v>
      </c>
      <c r="E229" s="242">
        <v>22562</v>
      </c>
      <c r="F229" s="52">
        <f t="shared" si="52"/>
        <v>50</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100</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100</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100</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75.66</v>
      </c>
      <c r="E263" s="51">
        <f t="shared" si="68"/>
        <v>77.77</v>
      </c>
      <c r="F263" s="52">
        <f t="shared" ref="F263:F267" si="69">IF(D263&lt;&gt;0,IF(E263/D263&gt;=100,"&gt;&gt;100",E263/D263*100),"-")</f>
        <v>102.78879196404969</v>
      </c>
    </row>
    <row r="264" spans="1:6" ht="12.75" customHeight="1" x14ac:dyDescent="0.2">
      <c r="A264" s="53">
        <v>381</v>
      </c>
      <c r="B264" s="85" t="s">
        <v>567</v>
      </c>
      <c r="C264" s="50" t="s">
        <v>568</v>
      </c>
      <c r="D264" s="51">
        <f t="shared" ref="D264:E264" si="70">SUM(D265:D267)</f>
        <v>75.66</v>
      </c>
      <c r="E264" s="51">
        <f t="shared" si="70"/>
        <v>77.77</v>
      </c>
      <c r="F264" s="52">
        <f t="shared" si="69"/>
        <v>102.78879196404969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75.66</v>
      </c>
      <c r="E266" s="242">
        <v>77.77</v>
      </c>
      <c r="F266" s="52">
        <f t="shared" si="69"/>
        <v>102.78879196404969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741768.90000000014</v>
      </c>
      <c r="E289" s="51">
        <f t="shared" si="79"/>
        <v>827579.55</v>
      </c>
      <c r="F289" s="52">
        <f t="shared" si="76"/>
        <v>111.56838066411248</v>
      </c>
    </row>
    <row r="290" spans="1:6" ht="12.75" customHeight="1" x14ac:dyDescent="0.2">
      <c r="A290" s="53" t="s">
        <v>608</v>
      </c>
      <c r="B290" s="85" t="s">
        <v>619</v>
      </c>
      <c r="C290" s="50" t="s">
        <v>620</v>
      </c>
      <c r="D290" s="51">
        <f>IF(D6&gt;=D289,D6-D289,0)</f>
        <v>0</v>
      </c>
      <c r="E290" s="51">
        <f>IF(E6&gt;=E289,E6-E289,0)</f>
        <v>7587.8499999998603</v>
      </c>
      <c r="F290" s="52" t="str">
        <f t="shared" si="76"/>
        <v>-</v>
      </c>
    </row>
    <row r="291" spans="1:6" ht="12.75" customHeight="1" x14ac:dyDescent="0.2">
      <c r="A291" s="53" t="s">
        <v>608</v>
      </c>
      <c r="B291" s="85" t="s">
        <v>621</v>
      </c>
      <c r="C291" s="50" t="s">
        <v>622</v>
      </c>
      <c r="D291" s="51">
        <f>IF(D289&gt;=D6,D289-D6,0)</f>
        <v>55376.190000000061</v>
      </c>
      <c r="E291" s="51">
        <f>IF(E289&gt;=E6,E289-E6,0)</f>
        <v>0</v>
      </c>
      <c r="F291" s="52">
        <f t="shared" si="76"/>
        <v>0</v>
      </c>
    </row>
    <row r="292" spans="1:6" ht="12.75" customHeight="1" x14ac:dyDescent="0.2">
      <c r="A292" s="53">
        <v>92211</v>
      </c>
      <c r="B292" s="85" t="s">
        <v>623</v>
      </c>
      <c r="C292" s="50" t="s">
        <v>624</v>
      </c>
      <c r="D292" s="242">
        <v>114726.12</v>
      </c>
      <c r="E292" s="242">
        <v>50922.23</v>
      </c>
      <c r="F292" s="52">
        <f t="shared" si="76"/>
        <v>44.385907934479093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21.37</v>
      </c>
      <c r="E294" s="242">
        <v>21.37</v>
      </c>
      <c r="F294" s="52">
        <f t="shared" si="76"/>
        <v>100</v>
      </c>
    </row>
    <row r="295" spans="1:6" ht="24" x14ac:dyDescent="0.2">
      <c r="A295" s="53">
        <v>9661</v>
      </c>
      <c r="B295" s="85" t="s">
        <v>629</v>
      </c>
      <c r="C295" s="50" t="s">
        <v>630</v>
      </c>
      <c r="D295" s="242">
        <v>21.37</v>
      </c>
      <c r="E295" s="242">
        <v>21.37</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7851.2000000000007</v>
      </c>
      <c r="E350" s="51">
        <f t="shared" si="95"/>
        <v>4564.4799999999996</v>
      </c>
      <c r="F350" s="52">
        <f t="shared" si="81"/>
        <v>58.13735479926634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7851.2000000000007</v>
      </c>
      <c r="E363" s="51">
        <f t="shared" si="99"/>
        <v>4564.4799999999996</v>
      </c>
      <c r="F363" s="52">
        <f t="shared" si="81"/>
        <v>58.13735479926634</v>
      </c>
    </row>
    <row r="364" spans="1:6" ht="12.75" customHeight="1" x14ac:dyDescent="0.2">
      <c r="A364" s="53">
        <v>421</v>
      </c>
      <c r="B364" s="85" t="s">
        <v>758</v>
      </c>
      <c r="C364" s="50" t="s">
        <v>759</v>
      </c>
      <c r="D364" s="51">
        <f t="shared" ref="D364:E364" si="100">SUM(D365:D368)</f>
        <v>2154.69</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2154.69</v>
      </c>
      <c r="E368" s="242">
        <v>0</v>
      </c>
      <c r="F368" s="52">
        <f t="shared" si="81"/>
        <v>0</v>
      </c>
    </row>
    <row r="369" spans="1:6" ht="12.75" customHeight="1" x14ac:dyDescent="0.2">
      <c r="A369" s="53">
        <v>422</v>
      </c>
      <c r="B369" s="85" t="s">
        <v>764</v>
      </c>
      <c r="C369" s="50" t="s">
        <v>765</v>
      </c>
      <c r="D369" s="51">
        <f t="shared" ref="D369:E369" si="101">SUM(D370:D377)</f>
        <v>5316.16</v>
      </c>
      <c r="E369" s="51">
        <f t="shared" si="101"/>
        <v>3908.75</v>
      </c>
      <c r="F369" s="52">
        <f t="shared" si="81"/>
        <v>73.525815626316742</v>
      </c>
    </row>
    <row r="370" spans="1:6" ht="12.75" customHeight="1" x14ac:dyDescent="0.2">
      <c r="A370" s="53">
        <v>4221</v>
      </c>
      <c r="B370" s="85" t="s">
        <v>674</v>
      </c>
      <c r="C370" s="50" t="s">
        <v>766</v>
      </c>
      <c r="D370" s="242">
        <v>2870.9</v>
      </c>
      <c r="E370" s="242">
        <v>622.54</v>
      </c>
      <c r="F370" s="52">
        <f t="shared" si="81"/>
        <v>21.684489184576265</v>
      </c>
    </row>
    <row r="371" spans="1:6" ht="12.75" customHeight="1" x14ac:dyDescent="0.2">
      <c r="A371" s="53">
        <v>4222</v>
      </c>
      <c r="B371" s="85" t="s">
        <v>767</v>
      </c>
      <c r="C371" s="50" t="s">
        <v>768</v>
      </c>
      <c r="D371" s="242">
        <v>0</v>
      </c>
      <c r="E371" s="242">
        <v>707.46</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2445.2600000000002</v>
      </c>
      <c r="E376" s="242">
        <v>2578.75</v>
      </c>
      <c r="F376" s="52">
        <f t="shared" si="81"/>
        <v>105.45913318011171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380.35</v>
      </c>
      <c r="E383" s="51">
        <f t="shared" si="103"/>
        <v>655.73</v>
      </c>
      <c r="F383" s="52">
        <f t="shared" si="81"/>
        <v>172.40173524385435</v>
      </c>
    </row>
    <row r="384" spans="1:6" ht="12.75" customHeight="1" x14ac:dyDescent="0.2">
      <c r="A384" s="53">
        <v>4241</v>
      </c>
      <c r="B384" s="85" t="s">
        <v>783</v>
      </c>
      <c r="C384" s="50" t="s">
        <v>784</v>
      </c>
      <c r="D384" s="242">
        <v>380.35</v>
      </c>
      <c r="E384" s="242">
        <v>655.73</v>
      </c>
      <c r="F384" s="52">
        <f t="shared" si="81"/>
        <v>172.40173524385435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7851.2000000000007</v>
      </c>
      <c r="E408" s="51">
        <f t="shared" si="111"/>
        <v>4564.4799999999996</v>
      </c>
      <c r="F408" s="52">
        <f t="shared" si="81"/>
        <v>58.13735479926634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5288.9</v>
      </c>
      <c r="E410" s="242">
        <v>13140.1</v>
      </c>
      <c r="F410" s="52">
        <f t="shared" si="81"/>
        <v>248.44674696061566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686392.71000000008</v>
      </c>
      <c r="E412" s="51">
        <f>E6+E298</f>
        <v>835167.39999999991</v>
      </c>
      <c r="F412" s="52">
        <f t="shared" si="81"/>
        <v>121.67486452471208</v>
      </c>
    </row>
    <row r="413" spans="1:6" ht="12.75" customHeight="1" x14ac:dyDescent="0.2">
      <c r="A413" s="53" t="s">
        <v>608</v>
      </c>
      <c r="B413" s="85" t="s">
        <v>831</v>
      </c>
      <c r="C413" s="50" t="s">
        <v>832</v>
      </c>
      <c r="D413" s="51">
        <f t="shared" ref="D413:E413" si="112">D289+D350</f>
        <v>749620.10000000009</v>
      </c>
      <c r="E413" s="51">
        <f t="shared" si="112"/>
        <v>832144.03</v>
      </c>
      <c r="F413" s="52">
        <f t="shared" si="81"/>
        <v>111.00876697409794</v>
      </c>
    </row>
    <row r="414" spans="1:6" ht="12.75" customHeight="1" x14ac:dyDescent="0.2">
      <c r="A414" s="53" t="s">
        <v>608</v>
      </c>
      <c r="B414" s="85" t="s">
        <v>833</v>
      </c>
      <c r="C414" s="50" t="s">
        <v>834</v>
      </c>
      <c r="D414" s="51">
        <f t="shared" ref="D414:E414" si="113">IF(D412&gt;=D413,D412-D413,0)</f>
        <v>0</v>
      </c>
      <c r="E414" s="51">
        <f t="shared" si="113"/>
        <v>3023.3699999998789</v>
      </c>
      <c r="F414" s="52" t="str">
        <f t="shared" si="81"/>
        <v>-</v>
      </c>
    </row>
    <row r="415" spans="1:6" ht="12.75" customHeight="1" x14ac:dyDescent="0.2">
      <c r="A415" s="53" t="s">
        <v>608</v>
      </c>
      <c r="B415" s="85" t="s">
        <v>835</v>
      </c>
      <c r="C415" s="50" t="s">
        <v>836</v>
      </c>
      <c r="D415" s="51">
        <f t="shared" ref="D415:E415" si="114">IF(D413&gt;=D412,D413-D412,0)</f>
        <v>63227.390000000014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109437.22</v>
      </c>
      <c r="E416" s="51">
        <f t="shared" si="115"/>
        <v>37782.130000000005</v>
      </c>
      <c r="F416" s="52">
        <f t="shared" si="81"/>
        <v>34.524022083163302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21.37</v>
      </c>
      <c r="E418" s="62">
        <f t="shared" si="117"/>
        <v>21.37</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686392.71000000008</v>
      </c>
      <c r="E639" s="51">
        <f t="shared" si="180"/>
        <v>835167.39999999991</v>
      </c>
      <c r="F639" s="52">
        <f t="shared" si="119"/>
        <v>121.67486452471208</v>
      </c>
    </row>
    <row r="640" spans="1:6" ht="12.75" customHeight="1" x14ac:dyDescent="0.2">
      <c r="A640" s="53" t="s">
        <v>608</v>
      </c>
      <c r="B640" s="85" t="s">
        <v>1277</v>
      </c>
      <c r="C640" s="50" t="s">
        <v>1278</v>
      </c>
      <c r="D640" s="51">
        <f t="shared" ref="D640:E640" si="181">D413+D528</f>
        <v>749620.10000000009</v>
      </c>
      <c r="E640" s="51">
        <f t="shared" si="181"/>
        <v>832144.03</v>
      </c>
      <c r="F640" s="52">
        <f t="shared" si="119"/>
        <v>111.00876697409794</v>
      </c>
    </row>
    <row r="641" spans="1:6" ht="12.75" customHeight="1" x14ac:dyDescent="0.2">
      <c r="A641" s="53" t="s">
        <v>608</v>
      </c>
      <c r="B641" s="85" t="s">
        <v>1279</v>
      </c>
      <c r="C641" s="50" t="s">
        <v>1280</v>
      </c>
      <c r="D641" s="51">
        <f t="shared" ref="D641:E641" si="182">IF(D639&gt;=D640,D639-D640,0)</f>
        <v>0</v>
      </c>
      <c r="E641" s="51">
        <f t="shared" si="182"/>
        <v>3023.3699999998789</v>
      </c>
      <c r="F641" s="52" t="str">
        <f t="shared" si="119"/>
        <v>-</v>
      </c>
    </row>
    <row r="642" spans="1:6" ht="12.75" customHeight="1" x14ac:dyDescent="0.2">
      <c r="A642" s="53" t="s">
        <v>608</v>
      </c>
      <c r="B642" s="85" t="s">
        <v>1281</v>
      </c>
      <c r="C642" s="50" t="s">
        <v>1282</v>
      </c>
      <c r="D642" s="51">
        <f t="shared" ref="D642:E642" si="183">IF(D640&gt;=D639,D640-D639,0)</f>
        <v>63227.390000000014</v>
      </c>
      <c r="E642" s="51">
        <f t="shared" si="183"/>
        <v>0</v>
      </c>
      <c r="F642" s="52">
        <f t="shared" si="119"/>
        <v>0</v>
      </c>
    </row>
    <row r="643" spans="1:6" ht="24" x14ac:dyDescent="0.2">
      <c r="A643" s="60" t="s">
        <v>1283</v>
      </c>
      <c r="B643" s="85" t="s">
        <v>1284</v>
      </c>
      <c r="C643" s="61" t="s">
        <v>1283</v>
      </c>
      <c r="D643" s="51">
        <f t="shared" ref="D643:E643" si="184">IF(D416-D417+D637-D638&gt;=0,D416-D417+D637-D638,0)</f>
        <v>109437.22</v>
      </c>
      <c r="E643" s="51">
        <f t="shared" si="184"/>
        <v>37782.130000000005</v>
      </c>
      <c r="F643" s="52">
        <f t="shared" si="119"/>
        <v>34.524022083163302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46209.829999999987</v>
      </c>
      <c r="E645" s="51">
        <f t="shared" si="186"/>
        <v>40805.499999999884</v>
      </c>
      <c r="F645" s="52">
        <f t="shared" si="119"/>
        <v>88.304804410663039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52951.46</v>
      </c>
      <c r="E647" s="243">
        <v>59231.57</v>
      </c>
      <c r="F647" s="57">
        <f t="shared" si="119"/>
        <v>111.86012623636819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53641.89</v>
      </c>
      <c r="E650" s="242">
        <v>66568.75</v>
      </c>
      <c r="F650" s="52">
        <f t="shared" si="188"/>
        <v>124.09844246725834</v>
      </c>
    </row>
    <row r="651" spans="1:6" ht="12.75" customHeight="1" x14ac:dyDescent="0.2">
      <c r="A651" s="53" t="s">
        <v>1298</v>
      </c>
      <c r="B651" s="85" t="s">
        <v>1299</v>
      </c>
      <c r="C651" s="50" t="s">
        <v>1298</v>
      </c>
      <c r="D651" s="242">
        <v>53641.89</v>
      </c>
      <c r="E651" s="242">
        <v>66568.75</v>
      </c>
      <c r="F651" s="52">
        <f t="shared" si="188"/>
        <v>124.09844246725834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30</v>
      </c>
      <c r="E654" s="262">
        <v>31</v>
      </c>
      <c r="F654" s="52">
        <f t="shared" si="188"/>
        <v>103.33333333333334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26</v>
      </c>
      <c r="E656" s="262">
        <v>27</v>
      </c>
      <c r="F656" s="52">
        <f t="shared" si="188"/>
        <v>103.84615384615385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604428.18999999994</v>
      </c>
      <c r="E675" s="242">
        <v>704131.18</v>
      </c>
      <c r="F675" s="52">
        <f t="shared" si="188"/>
        <v>116.49542355064546</v>
      </c>
    </row>
    <row r="676" spans="1:6" ht="24" x14ac:dyDescent="0.2">
      <c r="A676" s="53">
        <v>63613</v>
      </c>
      <c r="B676" s="232" t="s">
        <v>1349</v>
      </c>
      <c r="C676" s="50" t="s">
        <v>1350</v>
      </c>
      <c r="D676" s="242">
        <v>476.37</v>
      </c>
      <c r="E676" s="242">
        <v>34.520000000000003</v>
      </c>
      <c r="F676" s="52">
        <f t="shared" si="188"/>
        <v>7.2464680815332621</v>
      </c>
    </row>
    <row r="677" spans="1:6" ht="24" x14ac:dyDescent="0.2">
      <c r="A677" s="53">
        <v>63622</v>
      </c>
      <c r="B677" s="232" t="s">
        <v>1351</v>
      </c>
      <c r="C677" s="50" t="s">
        <v>1352</v>
      </c>
      <c r="D677" s="242">
        <v>371</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5510.4</v>
      </c>
      <c r="E694" s="242">
        <v>28547.599999999999</v>
      </c>
      <c r="F694" s="52">
        <f t="shared" si="188"/>
        <v>518.06765389082466</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13995</v>
      </c>
      <c r="E710" s="242">
        <v>7300</v>
      </c>
      <c r="F710" s="52">
        <f t="shared" si="188"/>
        <v>52.161486245087531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1989.63</v>
      </c>
      <c r="E716" s="242">
        <v>4171.97</v>
      </c>
      <c r="F716" s="52">
        <f t="shared" si="188"/>
        <v>209.68572046058816</v>
      </c>
    </row>
    <row r="717" spans="1:6" ht="12.75" customHeight="1" x14ac:dyDescent="0.2">
      <c r="A717" s="53">
        <v>31215</v>
      </c>
      <c r="B717" s="85" t="s">
        <v>1413</v>
      </c>
      <c r="C717" s="50" t="s">
        <v>1414</v>
      </c>
      <c r="D717" s="242">
        <v>936.9</v>
      </c>
      <c r="E717" s="242">
        <v>441.44</v>
      </c>
      <c r="F717" s="52">
        <f t="shared" si="188"/>
        <v>47.117088269826027</v>
      </c>
    </row>
    <row r="718" spans="1:6" ht="12.75" customHeight="1" x14ac:dyDescent="0.2">
      <c r="A718" s="53">
        <v>32121</v>
      </c>
      <c r="B718" s="85" t="s">
        <v>1415</v>
      </c>
      <c r="C718" s="50" t="s">
        <v>1416</v>
      </c>
      <c r="D718" s="242">
        <v>28026.22</v>
      </c>
      <c r="E718" s="242">
        <v>30790</v>
      </c>
      <c r="F718" s="52">
        <f t="shared" si="188"/>
        <v>109.86140835260694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1592.7</v>
      </c>
      <c r="E720" s="242">
        <v>1600</v>
      </c>
      <c r="F720" s="52">
        <f t="shared" si="188"/>
        <v>100.45834118164123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100</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7" zoomScale="115" zoomScaleNormal="115" workbookViewId="0">
      <selection activeCell="E250" sqref="E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369934.27</v>
      </c>
      <c r="E6" s="229">
        <f t="shared" si="0"/>
        <v>350420.56000000006</v>
      </c>
      <c r="F6" s="230">
        <f t="shared" ref="F6:F260" si="1">IF(D6&gt;0,IF(E6/D6&gt;=100,"&gt;&gt;100",E6/D6*100),"-")</f>
        <v>94.725087243201344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266867.21000000002</v>
      </c>
      <c r="E7" s="104">
        <f t="shared" si="2"/>
        <v>246846.94000000003</v>
      </c>
      <c r="F7" s="93">
        <f t="shared" si="1"/>
        <v>92.498040504863837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373.28</v>
      </c>
      <c r="E8" s="104">
        <f>E9+E10-E11</f>
        <v>127.74000000000001</v>
      </c>
      <c r="F8" s="93">
        <f t="shared" si="1"/>
        <v>34.220960137162457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982.15</v>
      </c>
      <c r="E10" s="247">
        <v>982.15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608.87</v>
      </c>
      <c r="E11" s="247">
        <v>854.41</v>
      </c>
      <c r="F11" s="93">
        <f t="shared" si="1"/>
        <v>140.32716343390214</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266493.93</v>
      </c>
      <c r="E12" s="104">
        <f t="shared" si="3"/>
        <v>246719.20000000004</v>
      </c>
      <c r="F12" s="93">
        <f t="shared" si="1"/>
        <v>92.579669638254074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184795.46</v>
      </c>
      <c r="E13" s="104">
        <f t="shared" si="4"/>
        <v>182110.06</v>
      </c>
      <c r="F13" s="93">
        <f t="shared" si="1"/>
        <v>98.546825771585517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211912.4</v>
      </c>
      <c r="E15" s="247">
        <v>211912.4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5074.59</v>
      </c>
      <c r="E17" s="247">
        <v>5074.59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32191.53</v>
      </c>
      <c r="E18" s="247">
        <v>34876.93</v>
      </c>
      <c r="F18" s="93">
        <f t="shared" si="1"/>
        <v>108.34194584724617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69052.800000000017</v>
      </c>
      <c r="E19" s="104">
        <f t="shared" si="5"/>
        <v>53389.900000000023</v>
      </c>
      <c r="F19" s="93">
        <f t="shared" si="1"/>
        <v>77.317501969507404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63627.42</v>
      </c>
      <c r="E20" s="247">
        <v>91604.21</v>
      </c>
      <c r="F20" s="93">
        <f t="shared" si="1"/>
        <v>143.9697067710745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50521.73</v>
      </c>
      <c r="E21" s="247">
        <v>51435.44</v>
      </c>
      <c r="F21" s="93">
        <f t="shared" si="1"/>
        <v>101.8085485196172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2525.0500000000002</v>
      </c>
      <c r="E22" s="247">
        <v>2525.0500000000002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2157.41</v>
      </c>
      <c r="E23" s="247">
        <v>2157.41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15225.03</v>
      </c>
      <c r="E24" s="247">
        <v>15587.53</v>
      </c>
      <c r="F24" s="93">
        <f t="shared" si="1"/>
        <v>102.38094768942985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49999.97</v>
      </c>
      <c r="E26" s="247">
        <v>52578.720000000001</v>
      </c>
      <c r="F26" s="93">
        <f t="shared" si="1"/>
        <v>105.15750309450185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115003.81</v>
      </c>
      <c r="E28" s="247">
        <v>162498.46</v>
      </c>
      <c r="F28" s="93">
        <f t="shared" si="1"/>
        <v>141.29832742063067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8951.2400000000016</v>
      </c>
      <c r="E29" s="104">
        <f t="shared" si="6"/>
        <v>8843.510000000002</v>
      </c>
      <c r="F29" s="93">
        <f t="shared" si="1"/>
        <v>98.796479593888677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25575.15</v>
      </c>
      <c r="E30" s="247">
        <v>25575.15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16623.91</v>
      </c>
      <c r="E34" s="247">
        <v>16731.64</v>
      </c>
      <c r="F34" s="93">
        <f t="shared" si="1"/>
        <v>100.64804248819922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3694.4300000000003</v>
      </c>
      <c r="E35" s="104">
        <f t="shared" si="7"/>
        <v>2375.7299999999996</v>
      </c>
      <c r="F35" s="93">
        <f t="shared" si="1"/>
        <v>64.305725105090616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9826.92</v>
      </c>
      <c r="E36" s="247">
        <v>10482.65</v>
      </c>
      <c r="F36" s="93">
        <f t="shared" si="1"/>
        <v>106.67279269598204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6132.49</v>
      </c>
      <c r="E40" s="247">
        <v>8106.92</v>
      </c>
      <c r="F40" s="93">
        <f t="shared" si="1"/>
        <v>132.19622045857392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1328.95</v>
      </c>
      <c r="E54" s="247">
        <v>2126.15</v>
      </c>
      <c r="F54" s="93">
        <f t="shared" si="1"/>
        <v>159.98720794612288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1328.95</v>
      </c>
      <c r="E55" s="247">
        <v>2126.15</v>
      </c>
      <c r="F55" s="93">
        <f t="shared" si="1"/>
        <v>159.98720794612288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103067.06</v>
      </c>
      <c r="E68" s="104">
        <f t="shared" si="13"/>
        <v>103573.62</v>
      </c>
      <c r="F68" s="93">
        <f t="shared" si="1"/>
        <v>100.49148583456247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2353.4299999999998</v>
      </c>
      <c r="E78" s="104">
        <f>E79+SUM(E82:E84)-E85+E86</f>
        <v>199.14000000000001</v>
      </c>
      <c r="F78" s="93">
        <f t="shared" si="1"/>
        <v>8.4616920834696607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199.08</v>
      </c>
      <c r="E83" s="247">
        <v>199.08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2154.35</v>
      </c>
      <c r="E86" s="247">
        <v>0.06</v>
      </c>
      <c r="F86" s="93">
        <f t="shared" si="1"/>
        <v>2.7850627799568314E-3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47762.170000000006</v>
      </c>
      <c r="E146" s="104">
        <f t="shared" si="26"/>
        <v>44142.91</v>
      </c>
      <c r="F146" s="93">
        <f t="shared" si="1"/>
        <v>92.422329219966343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21.37</v>
      </c>
      <c r="E160" s="247">
        <v>21.37</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47740.800000000003</v>
      </c>
      <c r="E161" s="247">
        <v>44121.54</v>
      </c>
      <c r="F161" s="93">
        <f t="shared" si="1"/>
        <v>92.41893726121053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52951.46</v>
      </c>
      <c r="E170" s="104">
        <f t="shared" si="29"/>
        <v>59231.57</v>
      </c>
      <c r="F170" s="93">
        <f t="shared" si="1"/>
        <v>111.86012623636819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52951.46</v>
      </c>
      <c r="E173" s="247">
        <v>59231.57</v>
      </c>
      <c r="F173" s="93">
        <f t="shared" si="1"/>
        <v>111.86012623636819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369934.27</v>
      </c>
      <c r="E175" s="104">
        <f t="shared" si="30"/>
        <v>350420.56</v>
      </c>
      <c r="F175" s="93">
        <f t="shared" si="1"/>
        <v>94.72508724320133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56835.86</v>
      </c>
      <c r="E176" s="104">
        <f t="shared" si="31"/>
        <v>62746.749999999993</v>
      </c>
      <c r="F176" s="93">
        <f t="shared" si="1"/>
        <v>110.39993060719058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56835.86</v>
      </c>
      <c r="E177" s="104">
        <f t="shared" si="32"/>
        <v>62039.289999999994</v>
      </c>
      <c r="F177" s="93">
        <f t="shared" si="1"/>
        <v>109.15518829133578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51379.16</v>
      </c>
      <c r="E178" s="247">
        <v>59738.81</v>
      </c>
      <c r="F178" s="93">
        <f t="shared" si="1"/>
        <v>116.27050734188724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3263.89</v>
      </c>
      <c r="E179" s="247">
        <v>2300.42</v>
      </c>
      <c r="F179" s="93">
        <f t="shared" si="1"/>
        <v>70.480929197981553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38.46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38.46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2154.35</v>
      </c>
      <c r="E188" s="247">
        <v>0.06</v>
      </c>
      <c r="F188" s="93">
        <f t="shared" si="1"/>
        <v>2.7850627799568314E-3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707.46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313098.41000000003</v>
      </c>
      <c r="E237" s="104">
        <f t="shared" si="41"/>
        <v>287673.81</v>
      </c>
      <c r="F237" s="93">
        <f t="shared" si="1"/>
        <v>91.879677702611133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266867.21000000002</v>
      </c>
      <c r="E238" s="104">
        <f t="shared" si="42"/>
        <v>246846.94</v>
      </c>
      <c r="F238" s="93">
        <f t="shared" si="1"/>
        <v>92.498040504863823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266867.21000000002</v>
      </c>
      <c r="E239" s="104">
        <f t="shared" si="43"/>
        <v>246846.94</v>
      </c>
      <c r="F239" s="93">
        <f t="shared" si="1"/>
        <v>92.498040504863823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266867.21000000002</v>
      </c>
      <c r="E240" s="247">
        <v>246846.94</v>
      </c>
      <c r="F240" s="93">
        <f t="shared" si="1"/>
        <v>92.498040504863823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46209.83</v>
      </c>
      <c r="E245" s="104">
        <f t="shared" si="45"/>
        <v>40805.5</v>
      </c>
      <c r="F245" s="93">
        <f t="shared" si="1"/>
        <v>88.30480441066328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59349.93</v>
      </c>
      <c r="E246" s="104">
        <f t="shared" si="46"/>
        <v>58510.080000000002</v>
      </c>
      <c r="F246" s="93">
        <f t="shared" si="1"/>
        <v>98.584918297292006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59349.93</v>
      </c>
      <c r="E247" s="247">
        <v>58510.080000000002</v>
      </c>
      <c r="F247" s="93">
        <f t="shared" si="1"/>
        <v>98.584918297292006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13140.1</v>
      </c>
      <c r="E250" s="104">
        <f t="shared" si="47"/>
        <v>17704.580000000002</v>
      </c>
      <c r="F250" s="93">
        <f t="shared" si="1"/>
        <v>134.73702635444175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13140.1</v>
      </c>
      <c r="E252" s="247">
        <v>17704.580000000002</v>
      </c>
      <c r="F252" s="93">
        <f t="shared" si="1"/>
        <v>134.73702635444175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21.37</v>
      </c>
      <c r="E255" s="247">
        <v>21.37</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40780.160000000003</v>
      </c>
      <c r="E259" s="104">
        <f t="shared" si="49"/>
        <v>62830</v>
      </c>
      <c r="F259" s="93">
        <f t="shared" si="1"/>
        <v>154.07001836187007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40780.160000000003</v>
      </c>
      <c r="E260" s="248">
        <v>62830</v>
      </c>
      <c r="F260" s="97">
        <f t="shared" si="1"/>
        <v>154.07001836187007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21.37</v>
      </c>
      <c r="E264" s="247">
        <v>21.37</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47740.800000000003</v>
      </c>
      <c r="E265" s="247">
        <v>44121.54</v>
      </c>
      <c r="F265" s="93">
        <f t="shared" si="50"/>
        <v>92.41893726121053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2154.3000000000002</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0.05</v>
      </c>
      <c r="E269" s="247">
        <v>0.06</v>
      </c>
      <c r="F269" s="93">
        <f t="shared" si="50"/>
        <v>120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47740.800000000003</v>
      </c>
      <c r="E286" s="247">
        <v>44121.54</v>
      </c>
      <c r="F286" s="93">
        <f t="shared" si="50"/>
        <v>92.41893726121053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580.22</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56255.64</v>
      </c>
      <c r="E288" s="247">
        <v>62039.29</v>
      </c>
      <c r="F288" s="93">
        <f t="shared" si="50"/>
        <v>110.28101360148068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707.46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0.05</v>
      </c>
      <c r="E295" s="247">
        <v>0.06</v>
      </c>
      <c r="F295" s="93">
        <f t="shared" si="50"/>
        <v>120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2154.3000000000002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749620.1</v>
      </c>
      <c r="E114" s="81">
        <f t="shared" si="22"/>
        <v>832144.03</v>
      </c>
      <c r="F114" s="63">
        <f t="shared" si="1"/>
        <v>111.00876697409797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749620.1</v>
      </c>
      <c r="E118" s="81">
        <f t="shared" si="24"/>
        <v>832144.03</v>
      </c>
      <c r="F118" s="63">
        <f t="shared" si="1"/>
        <v>111.00876697409797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749620.1</v>
      </c>
      <c r="E120" s="249">
        <v>832144.03</v>
      </c>
      <c r="F120" s="63">
        <f t="shared" si="1"/>
        <v>111.00876697409797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749620.1</v>
      </c>
      <c r="E141" s="106">
        <f t="shared" si="28"/>
        <v>832144.03</v>
      </c>
      <c r="F141" s="82">
        <f t="shared" si="1"/>
        <v>111.00876697409797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10796.58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10796.58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10796.58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10796.58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56835.86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822909.65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818345.17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703069.17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107914.65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236.07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7125.28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4564.4799999999996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816998.76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813141.74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694709.52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108878.12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274.52999999999997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9279.57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3857.02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62746.75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62746.75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62039.29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707.46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22697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2025-01-31T12:38:30Z</cp:lastPrinted>
  <dcterms:created xsi:type="dcterms:W3CDTF">2022-04-01T05:14:30Z</dcterms:created>
  <dcterms:modified xsi:type="dcterms:W3CDTF">2025-01-31T12:38:40Z</dcterms:modified>
</cp:coreProperties>
</file>